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65" yWindow="6015" windowWidth="15600" windowHeight="2955"/>
  </bookViews>
  <sheets>
    <sheet name="Implementation Plan" sheetId="4" r:id="rId1"/>
    <sheet name="Controls" sheetId="3" r:id="rId2"/>
  </sheets>
  <definedNames>
    <definedName name="_xlnm.Print_Area" localSheetId="0">'Implementation Plan'!$A$1:$AK$50</definedName>
  </definedNames>
  <calcPr calcId="145621"/>
</workbook>
</file>

<file path=xl/calcChain.xml><?xml version="1.0" encoding="utf-8"?>
<calcChain xmlns="http://schemas.openxmlformats.org/spreadsheetml/2006/main">
  <c r="AI8" i="4" l="1"/>
  <c r="U40" i="4" l="1"/>
  <c r="AI11" i="4" l="1"/>
  <c r="W50" i="4"/>
  <c r="W49" i="4"/>
  <c r="A50" i="4"/>
  <c r="A49" i="4"/>
  <c r="AD16" i="3" l="1"/>
  <c r="AC16" i="3"/>
  <c r="AB16" i="3"/>
  <c r="AA16" i="3"/>
  <c r="Z16" i="3"/>
  <c r="Y16" i="3"/>
  <c r="X16" i="3"/>
  <c r="W16" i="3"/>
  <c r="V16" i="3"/>
  <c r="U16" i="3"/>
  <c r="T16" i="3"/>
  <c r="S16" i="3"/>
  <c r="AD15" i="3"/>
  <c r="AC15" i="3"/>
  <c r="AB15" i="3"/>
  <c r="AA15" i="3"/>
  <c r="Z15" i="3"/>
  <c r="Y15" i="3"/>
  <c r="X15" i="3"/>
  <c r="W15" i="3"/>
  <c r="V15" i="3"/>
  <c r="U15" i="3"/>
  <c r="T15" i="3"/>
  <c r="S15" i="3"/>
  <c r="AD14" i="3"/>
  <c r="AC14" i="3"/>
  <c r="AB14" i="3"/>
  <c r="AA14" i="3"/>
  <c r="Z14" i="3"/>
  <c r="Y14" i="3"/>
  <c r="X14" i="3"/>
  <c r="W14" i="3"/>
  <c r="V14" i="3"/>
  <c r="U14" i="3"/>
  <c r="T14" i="3"/>
  <c r="S14" i="3"/>
  <c r="AD13" i="3"/>
  <c r="AC13" i="3"/>
  <c r="AB13" i="3"/>
  <c r="AA13" i="3"/>
  <c r="Z13" i="3"/>
  <c r="Y13" i="3"/>
  <c r="X13" i="3"/>
  <c r="W13" i="3"/>
  <c r="V13" i="3"/>
  <c r="U13" i="3"/>
  <c r="T13" i="3"/>
  <c r="S13" i="3"/>
  <c r="AD12" i="3"/>
  <c r="AC12" i="3"/>
  <c r="AB12" i="3"/>
  <c r="AA12" i="3"/>
  <c r="Z12" i="3"/>
  <c r="Y12" i="3"/>
  <c r="X12" i="3"/>
  <c r="W12" i="3"/>
  <c r="V12" i="3"/>
  <c r="U12" i="3"/>
  <c r="T12" i="3"/>
  <c r="S12" i="3"/>
  <c r="B17" i="3"/>
  <c r="A16" i="3"/>
  <c r="A15" i="3"/>
  <c r="A14" i="3"/>
  <c r="A13" i="3"/>
  <c r="A12" i="3"/>
  <c r="AE14" i="3" l="1"/>
  <c r="AE12" i="3"/>
  <c r="AE16" i="3"/>
  <c r="AE15" i="3"/>
  <c r="AE13" i="3"/>
  <c r="A61" i="3"/>
  <c r="N37" i="3" s="1"/>
  <c r="A52" i="3"/>
  <c r="N36" i="3" s="1"/>
  <c r="A44" i="3"/>
  <c r="N35" i="3" s="1"/>
  <c r="A39" i="3"/>
  <c r="N34" i="3" s="1"/>
  <c r="A30" i="3"/>
  <c r="N33" i="3" s="1"/>
  <c r="A19" i="3"/>
  <c r="N32" i="3" s="1"/>
  <c r="D22" i="3"/>
  <c r="D21" i="3"/>
  <c r="D20" i="3"/>
  <c r="B46" i="3"/>
  <c r="D13" i="3" l="1"/>
  <c r="E13" i="3" s="1"/>
  <c r="AJ16" i="4" s="1"/>
  <c r="D16" i="3"/>
  <c r="E16" i="3" s="1"/>
  <c r="D15" i="3"/>
  <c r="E15" i="3" s="1"/>
  <c r="AJ18" i="4" s="1"/>
  <c r="D14" i="3"/>
  <c r="E14" i="3" s="1"/>
  <c r="AJ17" i="4" s="1"/>
  <c r="D12" i="3"/>
  <c r="E12" i="3" s="1"/>
  <c r="B53" i="3"/>
  <c r="B60" i="3" s="1"/>
  <c r="P36" i="3" s="1"/>
  <c r="D37" i="3"/>
  <c r="D36" i="3"/>
  <c r="D35" i="3"/>
  <c r="D34" i="3"/>
  <c r="D33" i="3"/>
  <c r="D32" i="3"/>
  <c r="B65" i="3"/>
  <c r="B64" i="3"/>
  <c r="B63" i="3"/>
  <c r="B62" i="3"/>
  <c r="B48" i="3"/>
  <c r="B47" i="3"/>
  <c r="B45" i="3"/>
  <c r="B41" i="3"/>
  <c r="B40" i="3"/>
  <c r="B33" i="3"/>
  <c r="B32" i="3"/>
  <c r="B31" i="3"/>
  <c r="B22" i="3"/>
  <c r="E22" i="3" s="1"/>
  <c r="B21" i="3"/>
  <c r="E21" i="3" s="1"/>
  <c r="B20" i="3"/>
  <c r="A65" i="3"/>
  <c r="A64" i="3"/>
  <c r="A63" i="3"/>
  <c r="A53" i="3"/>
  <c r="A48" i="3"/>
  <c r="A47" i="3"/>
  <c r="A46" i="3"/>
  <c r="A45" i="3"/>
  <c r="A41" i="3"/>
  <c r="A40" i="3"/>
  <c r="A33" i="3"/>
  <c r="A32" i="3"/>
  <c r="A31" i="3"/>
  <c r="A22" i="3"/>
  <c r="A21" i="3"/>
  <c r="A20" i="3"/>
  <c r="C1" i="3"/>
  <c r="B67" i="3" l="1"/>
  <c r="P37" i="3" s="1"/>
  <c r="B51" i="3"/>
  <c r="P35" i="3" s="1"/>
  <c r="O1" i="3"/>
  <c r="G11" i="3"/>
  <c r="AJ15" i="4"/>
  <c r="E17" i="3"/>
  <c r="E36" i="3"/>
  <c r="E34" i="3"/>
  <c r="E32" i="3"/>
  <c r="B43" i="3"/>
  <c r="P34" i="3" s="1"/>
  <c r="E35" i="3"/>
  <c r="B28" i="3"/>
  <c r="P32" i="3" s="1"/>
  <c r="E20" i="3"/>
  <c r="E28" i="3" s="1"/>
  <c r="B38" i="3"/>
  <c r="P33" i="3" s="1"/>
  <c r="E33" i="3"/>
  <c r="E37" i="3"/>
  <c r="A7" i="3"/>
  <c r="A6" i="3"/>
  <c r="A5" i="3"/>
  <c r="A4" i="3"/>
  <c r="A3" i="3"/>
  <c r="A2" i="3"/>
  <c r="A62" i="3"/>
  <c r="O32" i="3" l="1"/>
  <c r="C27" i="4"/>
  <c r="T36" i="4"/>
  <c r="C36" i="4"/>
  <c r="AA14" i="4"/>
  <c r="Y14" i="4"/>
  <c r="W14" i="4"/>
  <c r="U14" i="4"/>
  <c r="S14" i="4"/>
  <c r="Q14" i="4"/>
  <c r="O14" i="4"/>
  <c r="M14" i="4"/>
  <c r="K14" i="4"/>
  <c r="J14" i="4"/>
  <c r="AI10" i="4"/>
  <c r="AI9" i="4"/>
  <c r="AI7" i="4"/>
  <c r="AI6" i="4"/>
  <c r="L5" i="4"/>
  <c r="L14" i="4" l="1"/>
  <c r="D1" i="3"/>
  <c r="N5" i="4"/>
  <c r="E1" i="3" s="1"/>
  <c r="P1" i="3" l="1"/>
  <c r="H11" i="3"/>
  <c r="Q1" i="3"/>
  <c r="I11" i="3"/>
  <c r="P5" i="4"/>
  <c r="F1" i="3" s="1"/>
  <c r="N14" i="4"/>
  <c r="R1" i="3" l="1"/>
  <c r="J11" i="3"/>
  <c r="P14" i="4"/>
  <c r="R5" i="4"/>
  <c r="G1" i="3" s="1"/>
  <c r="S1" i="3" l="1"/>
  <c r="K11" i="3"/>
  <c r="T5" i="4"/>
  <c r="H1" i="3" s="1"/>
  <c r="R14" i="4"/>
  <c r="T1" i="3" l="1"/>
  <c r="L11" i="3"/>
  <c r="T14" i="4"/>
  <c r="V5" i="4"/>
  <c r="I1" i="3" s="1"/>
  <c r="U1" i="3" l="1"/>
  <c r="M11" i="3"/>
  <c r="V14" i="4"/>
  <c r="X5" i="4"/>
  <c r="J1" i="3" s="1"/>
  <c r="V1" i="3" l="1"/>
  <c r="N11" i="3"/>
  <c r="X14" i="4"/>
  <c r="Z5" i="4"/>
  <c r="K1" i="3" s="1"/>
  <c r="W1" i="3" l="1"/>
  <c r="O11" i="3"/>
  <c r="AB5" i="4"/>
  <c r="L1" i="3" s="1"/>
  <c r="Z14" i="4"/>
  <c r="B9" i="3"/>
  <c r="P31" i="3" s="1"/>
  <c r="P38" i="3" s="1"/>
  <c r="O2" i="3"/>
  <c r="P2" i="3"/>
  <c r="Q2" i="3"/>
  <c r="R2" i="3"/>
  <c r="S2" i="3"/>
  <c r="T2" i="3"/>
  <c r="U2" i="3"/>
  <c r="V2" i="3"/>
  <c r="W2" i="3"/>
  <c r="X2" i="3"/>
  <c r="Y2" i="3"/>
  <c r="Z2" i="3"/>
  <c r="O3" i="3"/>
  <c r="P3" i="3"/>
  <c r="Q3" i="3"/>
  <c r="R3" i="3"/>
  <c r="S3" i="3"/>
  <c r="T3" i="3"/>
  <c r="U3" i="3"/>
  <c r="V3" i="3"/>
  <c r="W3" i="3"/>
  <c r="X3" i="3"/>
  <c r="Y3" i="3"/>
  <c r="Z3" i="3"/>
  <c r="O4" i="3"/>
  <c r="P4" i="3"/>
  <c r="Q4" i="3"/>
  <c r="R4" i="3"/>
  <c r="S4" i="3"/>
  <c r="T4" i="3"/>
  <c r="U4" i="3"/>
  <c r="V4" i="3"/>
  <c r="W4" i="3"/>
  <c r="X4" i="3"/>
  <c r="Y4" i="3"/>
  <c r="Z4" i="3"/>
  <c r="O5" i="3"/>
  <c r="P5" i="3"/>
  <c r="Q5" i="3"/>
  <c r="R5" i="3"/>
  <c r="S5" i="3"/>
  <c r="T5" i="3"/>
  <c r="U5" i="3"/>
  <c r="V5" i="3"/>
  <c r="W5" i="3"/>
  <c r="X5" i="3"/>
  <c r="Y5" i="3"/>
  <c r="Z5" i="3"/>
  <c r="O6" i="3"/>
  <c r="P6" i="3"/>
  <c r="Q6" i="3"/>
  <c r="R6" i="3"/>
  <c r="S6" i="3"/>
  <c r="T6" i="3"/>
  <c r="U6" i="3"/>
  <c r="V6" i="3"/>
  <c r="W6" i="3"/>
  <c r="X6" i="3"/>
  <c r="Y6" i="3"/>
  <c r="Z6" i="3"/>
  <c r="O7" i="3"/>
  <c r="P7" i="3"/>
  <c r="Q7" i="3"/>
  <c r="R7" i="3"/>
  <c r="S7" i="3"/>
  <c r="T7" i="3"/>
  <c r="U7" i="3"/>
  <c r="V7" i="3"/>
  <c r="W7" i="3"/>
  <c r="X7" i="3"/>
  <c r="Y7" i="3"/>
  <c r="Z7" i="3"/>
  <c r="O8" i="3"/>
  <c r="P8" i="3"/>
  <c r="Q8" i="3"/>
  <c r="R8" i="3"/>
  <c r="S8" i="3"/>
  <c r="T8" i="3"/>
  <c r="U8" i="3"/>
  <c r="V8" i="3"/>
  <c r="W8" i="3"/>
  <c r="X8" i="3"/>
  <c r="Y8" i="3"/>
  <c r="Z8" i="3"/>
  <c r="D31" i="3"/>
  <c r="D40" i="3"/>
  <c r="D41" i="3"/>
  <c r="D45" i="3"/>
  <c r="D46" i="3"/>
  <c r="D47" i="3"/>
  <c r="D48" i="3"/>
  <c r="D53" i="3"/>
  <c r="D62" i="3"/>
  <c r="D63" i="3"/>
  <c r="D64" i="3"/>
  <c r="D65" i="3"/>
  <c r="X1" i="3" l="1"/>
  <c r="P11" i="3"/>
  <c r="AB14" i="4"/>
  <c r="M1" i="3"/>
  <c r="E45" i="3"/>
  <c r="AA5" i="3"/>
  <c r="AJ9" i="4" s="1"/>
  <c r="E48" i="3"/>
  <c r="AA4" i="3"/>
  <c r="AJ8" i="4" s="1"/>
  <c r="AA3" i="3"/>
  <c r="AJ7" i="4" s="1"/>
  <c r="E53" i="3"/>
  <c r="E46" i="3"/>
  <c r="AA8" i="3"/>
  <c r="E47" i="3"/>
  <c r="AA2" i="3"/>
  <c r="AJ6" i="4" s="1"/>
  <c r="E41" i="3"/>
  <c r="AA7" i="3"/>
  <c r="AJ11" i="4" s="1"/>
  <c r="AA6" i="3"/>
  <c r="AJ10" i="4" s="1"/>
  <c r="E63" i="3"/>
  <c r="E65" i="3"/>
  <c r="E31" i="3"/>
  <c r="E40" i="3"/>
  <c r="E64" i="3"/>
  <c r="E62" i="3"/>
  <c r="Y1" i="3" l="1"/>
  <c r="Q11" i="3"/>
  <c r="E51" i="3"/>
  <c r="E67" i="3"/>
  <c r="E43" i="3"/>
  <c r="E60" i="3"/>
  <c r="AA9" i="3"/>
  <c r="O31" i="3" s="1"/>
  <c r="E38" i="3"/>
  <c r="N1" i="3" l="1"/>
  <c r="O33" i="3"/>
  <c r="T27" i="4"/>
  <c r="O36" i="3"/>
  <c r="C44" i="4"/>
  <c r="O37" i="3"/>
  <c r="T44" i="4"/>
  <c r="O35" i="3"/>
  <c r="T35" i="4"/>
  <c r="O34" i="3"/>
  <c r="C35" i="4"/>
  <c r="U36" i="4"/>
  <c r="D36" i="4"/>
  <c r="Z1" i="3" l="1"/>
  <c r="R11" i="3"/>
  <c r="O38" i="3"/>
  <c r="Q38" i="3" s="1"/>
  <c r="AH46" i="4" s="1"/>
</calcChain>
</file>

<file path=xl/sharedStrings.xml><?xml version="1.0" encoding="utf-8"?>
<sst xmlns="http://schemas.openxmlformats.org/spreadsheetml/2006/main" count="86" uniqueCount="58">
  <si>
    <t>Weekly Practices</t>
  </si>
  <si>
    <t>TOTAL:</t>
  </si>
  <si>
    <t>Date:</t>
  </si>
  <si>
    <t>e-Journal Posting</t>
  </si>
  <si>
    <t>Teleclasses</t>
  </si>
  <si>
    <t>Points</t>
  </si>
  <si>
    <t>Total</t>
  </si>
  <si>
    <t>Task</t>
  </si>
  <si>
    <t>Assigned Points</t>
  </si>
  <si>
    <t>T/F</t>
  </si>
  <si>
    <t>Check</t>
  </si>
  <si>
    <t>Points Earned</t>
  </si>
  <si>
    <t>Task Total:</t>
  </si>
  <si>
    <t>Possible</t>
  </si>
  <si>
    <t>Total Possible:</t>
  </si>
  <si>
    <t>AVERAGE:</t>
  </si>
  <si>
    <t>TEAM EFFECTIVENESS</t>
  </si>
  <si>
    <t>ORGANIZATIONAL FOCUS &amp; ALIGNMENT</t>
  </si>
  <si>
    <t>Weekly Focusing</t>
  </si>
  <si>
    <t xml:space="preserve">ADVANCED EXECUTION PROGRAM  </t>
  </si>
  <si>
    <t>Structural Meetings</t>
  </si>
  <si>
    <t>Concepts:</t>
  </si>
  <si>
    <t>Actions:</t>
  </si>
  <si>
    <t>Concepts Subtotal</t>
  </si>
  <si>
    <t>Actions Subtotal</t>
  </si>
  <si>
    <t xml:space="preserve">Name: </t>
  </si>
  <si>
    <t>Open</t>
  </si>
  <si>
    <t>Section Total:</t>
  </si>
  <si>
    <t>Teleclass Dates and Times:</t>
  </si>
  <si>
    <t>COACHING CALLS - (DATES TBD)</t>
  </si>
  <si>
    <t>Disciplined Task Management</t>
  </si>
  <si>
    <t>Review Initiative Success Formula Materials</t>
  </si>
  <si>
    <t>Review High Level Action Plan Materials</t>
  </si>
  <si>
    <t>Refine Initiative Success Formula(s) in Executive Structural Meeting</t>
  </si>
  <si>
    <t>Review Imperatives and Initiatives Materials</t>
  </si>
  <si>
    <t>Review Annual Planning Materials</t>
  </si>
  <si>
    <t>Refine &amp; finalize your Annual Planning Package for presentation at the final workshop. Include: Executive Guidance Materials, Team Planning Template, Planning Schedule</t>
  </si>
  <si>
    <t>Teleclass Dial-in Number: 1-404-920-6610 Code:  26822525</t>
  </si>
  <si>
    <t>Recalibration/Redirecting Energy</t>
  </si>
  <si>
    <t>Introduce Initiative Success Formula to a team/initiative which could benefit from it. Post your experience</t>
  </si>
  <si>
    <t>Refine Planning Schedule for your upcoming planning cycle (post Advanced Execution Commencement). Include Master Calendaring approach</t>
  </si>
  <si>
    <t>Develop a High Level Action Plan for an Initiative, Focus Area, or Roadmap Item. Post your experience</t>
  </si>
  <si>
    <t>Review all binder or flashdrive materials</t>
  </si>
  <si>
    <t>Complete self assignment 1</t>
  </si>
  <si>
    <t>Complete self assignment 2</t>
  </si>
  <si>
    <t>INTEGRATION</t>
  </si>
  <si>
    <t>Prepare rough draft of the Team Planning Template in preparation for the Building Annual Planning coaching session</t>
  </si>
  <si>
    <t>Prepare a five minute presentation on a significant result from combining Advanced Execution Tools &amp; Practices (these will be shared during the final workshop)</t>
  </si>
  <si>
    <t>Score</t>
  </si>
  <si>
    <t>MAX</t>
  </si>
  <si>
    <t>Attendance Score</t>
  </si>
  <si>
    <t xml:space="preserve">Q4 Implementation Plan  </t>
  </si>
  <si>
    <t>Teleclass Date Inputs</t>
  </si>
  <si>
    <t>11/18/2015 @ 8:30 AM CST</t>
  </si>
  <si>
    <t>12/16/2015  @ 8:30 AM CST</t>
  </si>
  <si>
    <t>1/13/2016  @ 8:30 AM CST</t>
  </si>
  <si>
    <t>12/02/2015  @ 8:30 AM CST</t>
  </si>
  <si>
    <t>Refine Imperatives in executive Structural Meeting for use/guidance in Annual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</si>
</sst>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;@"/>
    <numFmt numFmtId="165" formatCode="mm/dd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6.5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sz val="10.5"/>
      <color theme="1"/>
      <name val="Arial"/>
      <family val="2"/>
    </font>
    <font>
      <sz val="17"/>
      <color theme="1"/>
      <name val="Arial"/>
      <family val="2"/>
    </font>
    <font>
      <sz val="18"/>
      <color theme="1"/>
      <name val="Arial"/>
      <family val="2"/>
    </font>
    <font>
      <b/>
      <sz val="17"/>
      <color theme="1"/>
      <name val="Arial"/>
      <family val="2"/>
    </font>
    <font>
      <i/>
      <sz val="16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i/>
      <sz val="20"/>
      <color theme="1"/>
      <name val="Arial"/>
      <family val="2"/>
    </font>
    <font>
      <sz val="20"/>
      <color theme="1"/>
      <name val="Arial"/>
      <family val="2"/>
    </font>
    <font>
      <sz val="10"/>
      <name val="Arial"/>
      <family val="2"/>
    </font>
    <font>
      <b/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3D1D3"/>
        <bgColor indexed="64"/>
      </patternFill>
    </fill>
    <fill>
      <patternFill patternType="solid">
        <fgColor rgb="FFEBF0F1"/>
        <bgColor indexed="64"/>
      </patternFill>
    </fill>
    <fill>
      <patternFill patternType="solid">
        <fgColor rgb="FFCDFFCD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5" fillId="0" borderId="0" xfId="0" applyFont="1" applyBorder="1"/>
    <xf numFmtId="0" fontId="5" fillId="0" borderId="2" xfId="0" applyFont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16" fontId="5" fillId="2" borderId="0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8" fillId="0" borderId="2" xfId="0" applyFont="1" applyBorder="1"/>
    <xf numFmtId="0" fontId="3" fillId="3" borderId="2" xfId="0" applyFont="1" applyFill="1" applyBorder="1"/>
    <xf numFmtId="0" fontId="11" fillId="0" borderId="2" xfId="0" applyFont="1" applyBorder="1"/>
    <xf numFmtId="0" fontId="3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11" fillId="2" borderId="0" xfId="0" applyFont="1" applyFill="1"/>
    <xf numFmtId="0" fontId="6" fillId="2" borderId="0" xfId="0" applyFont="1" applyFill="1"/>
    <xf numFmtId="1" fontId="5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5" fillId="3" borderId="0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22" fillId="2" borderId="0" xfId="0" applyFont="1" applyFill="1" applyBorder="1"/>
    <xf numFmtId="1" fontId="5" fillId="0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/>
    <xf numFmtId="0" fontId="5" fillId="4" borderId="0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17" fontId="6" fillId="2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29" fillId="5" borderId="5" xfId="0" applyFont="1" applyFill="1" applyBorder="1"/>
    <xf numFmtId="0" fontId="27" fillId="5" borderId="5" xfId="0" applyFont="1" applyFill="1" applyBorder="1"/>
    <xf numFmtId="0" fontId="3" fillId="6" borderId="7" xfId="0" applyFont="1" applyFill="1" applyBorder="1"/>
    <xf numFmtId="0" fontId="3" fillId="6" borderId="0" xfId="0" applyFont="1" applyFill="1" applyBorder="1"/>
    <xf numFmtId="0" fontId="16" fillId="6" borderId="0" xfId="0" applyFont="1" applyFill="1" applyBorder="1" applyAlignment="1"/>
    <xf numFmtId="0" fontId="3" fillId="6" borderId="2" xfId="0" applyFont="1" applyFill="1" applyBorder="1"/>
    <xf numFmtId="0" fontId="8" fillId="6" borderId="2" xfId="0" applyFont="1" applyFill="1" applyBorder="1"/>
    <xf numFmtId="0" fontId="5" fillId="0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</xf>
    <xf numFmtId="0" fontId="33" fillId="6" borderId="0" xfId="0" applyFont="1" applyFill="1" applyBorder="1" applyAlignment="1" applyProtection="1">
      <alignment vertical="top"/>
      <protection locked="0"/>
    </xf>
    <xf numFmtId="0" fontId="33" fillId="6" borderId="0" xfId="0" applyFont="1" applyFill="1" applyAlignment="1" applyProtection="1">
      <alignment vertical="top" wrapText="1"/>
      <protection locked="0"/>
    </xf>
    <xf numFmtId="0" fontId="33" fillId="6" borderId="0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/>
    <xf numFmtId="165" fontId="18" fillId="2" borderId="0" xfId="0" applyNumberFormat="1" applyFont="1" applyFill="1" applyBorder="1" applyAlignment="1">
      <alignment horizontal="centerContinuous"/>
    </xf>
    <xf numFmtId="0" fontId="1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9" fontId="17" fillId="2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6" fillId="2" borderId="9" xfId="0" applyFont="1" applyFill="1" applyBorder="1"/>
    <xf numFmtId="0" fontId="6" fillId="2" borderId="0" xfId="0" applyFont="1" applyFill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right"/>
    </xf>
    <xf numFmtId="0" fontId="3" fillId="2" borderId="10" xfId="0" applyFont="1" applyFill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11" xfId="0" applyFont="1" applyBorder="1"/>
    <xf numFmtId="0" fontId="5" fillId="2" borderId="12" xfId="0" applyFont="1" applyFill="1" applyBorder="1"/>
    <xf numFmtId="0" fontId="6" fillId="2" borderId="13" xfId="0" applyFont="1" applyFill="1" applyBorder="1" applyAlignment="1">
      <alignment horizontal="center"/>
    </xf>
    <xf numFmtId="0" fontId="5" fillId="2" borderId="12" xfId="0" applyFont="1" applyFill="1" applyBorder="1" applyAlignment="1">
      <alignment vertical="center"/>
    </xf>
    <xf numFmtId="9" fontId="17" fillId="2" borderId="13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3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3" fillId="0" borderId="12" xfId="0" applyFont="1" applyFill="1" applyBorder="1"/>
    <xf numFmtId="0" fontId="8" fillId="0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3" borderId="0" xfId="0" applyFont="1" applyFill="1" applyBorder="1" applyAlignment="1">
      <alignment horizontal="left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9" fontId="17" fillId="2" borderId="0" xfId="2" applyFont="1" applyFill="1" applyBorder="1" applyAlignment="1">
      <alignment horizontal="right" vertical="center"/>
    </xf>
    <xf numFmtId="9" fontId="17" fillId="2" borderId="13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4" fillId="0" borderId="13" xfId="0" applyFont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20" fillId="6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vertical="top"/>
    </xf>
    <xf numFmtId="0" fontId="3" fillId="6" borderId="0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6" borderId="2" xfId="0" applyFont="1" applyFill="1" applyBorder="1" applyAlignment="1">
      <alignment vertical="top"/>
    </xf>
    <xf numFmtId="2" fontId="24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2" xfId="0" applyFont="1" applyFill="1" applyBorder="1" applyAlignment="1">
      <alignment vertical="top"/>
    </xf>
    <xf numFmtId="0" fontId="36" fillId="0" borderId="0" xfId="0" applyFont="1" applyFill="1" applyBorder="1" applyAlignment="1">
      <alignment vertical="top"/>
    </xf>
    <xf numFmtId="2" fontId="24" fillId="0" borderId="12" xfId="0" applyNumberFormat="1" applyFont="1" applyFill="1" applyBorder="1" applyAlignment="1">
      <alignment horizontal="centerContinuous" vertical="top"/>
    </xf>
    <xf numFmtId="0" fontId="3" fillId="0" borderId="0" xfId="0" applyFont="1" applyFill="1" applyBorder="1" applyAlignment="1">
      <alignment horizontal="centerContinuous" vertical="top"/>
    </xf>
    <xf numFmtId="2" fontId="24" fillId="0" borderId="0" xfId="0" applyNumberFormat="1" applyFont="1" applyFill="1" applyBorder="1" applyAlignment="1">
      <alignment horizontal="centerContinuous" vertical="top"/>
    </xf>
    <xf numFmtId="0" fontId="3" fillId="0" borderId="13" xfId="0" applyFont="1" applyFill="1" applyBorder="1" applyAlignment="1">
      <alignment horizontal="centerContinuous" vertical="top"/>
    </xf>
    <xf numFmtId="0" fontId="36" fillId="0" borderId="13" xfId="0" applyFont="1" applyFill="1" applyBorder="1" applyAlignment="1">
      <alignment horizontal="right"/>
    </xf>
    <xf numFmtId="2" fontId="24" fillId="0" borderId="15" xfId="0" applyNumberFormat="1" applyFont="1" applyFill="1" applyBorder="1" applyAlignment="1">
      <alignment horizontal="centerContinuous" vertical="top"/>
    </xf>
    <xf numFmtId="0" fontId="3" fillId="0" borderId="4" xfId="0" applyFont="1" applyFill="1" applyBorder="1" applyAlignment="1">
      <alignment horizontal="centerContinuous" vertical="top"/>
    </xf>
    <xf numFmtId="2" fontId="24" fillId="0" borderId="4" xfId="0" applyNumberFormat="1" applyFont="1" applyFill="1" applyBorder="1" applyAlignment="1">
      <alignment horizontal="centerContinuous" vertical="top"/>
    </xf>
    <xf numFmtId="0" fontId="3" fillId="0" borderId="14" xfId="0" applyFont="1" applyFill="1" applyBorder="1" applyAlignment="1">
      <alignment horizontal="centerContinuous" vertical="top"/>
    </xf>
    <xf numFmtId="0" fontId="22" fillId="0" borderId="0" xfId="0" applyFont="1" applyFill="1" applyBorder="1" applyAlignment="1">
      <alignment horizontal="left"/>
    </xf>
    <xf numFmtId="0" fontId="25" fillId="9" borderId="6" xfId="0" applyFont="1" applyFill="1" applyBorder="1"/>
    <xf numFmtId="16" fontId="3" fillId="9" borderId="12" xfId="0" applyNumberFormat="1" applyFont="1" applyFill="1" applyBorder="1" applyAlignment="1">
      <alignment horizontal="center"/>
    </xf>
    <xf numFmtId="0" fontId="26" fillId="9" borderId="0" xfId="0" applyFont="1" applyFill="1" applyBorder="1" applyAlignment="1">
      <alignment horizontal="left"/>
    </xf>
    <xf numFmtId="0" fontId="4" fillId="9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0" xfId="0" applyFont="1" applyFill="1" applyBorder="1"/>
    <xf numFmtId="0" fontId="9" fillId="9" borderId="0" xfId="0" applyFont="1" applyFill="1" applyBorder="1" applyAlignment="1">
      <alignment horizontal="left"/>
    </xf>
    <xf numFmtId="0" fontId="3" fillId="9" borderId="13" xfId="0" applyFont="1" applyFill="1" applyBorder="1"/>
    <xf numFmtId="16" fontId="3" fillId="9" borderId="12" xfId="0" applyNumberFormat="1" applyFont="1" applyFill="1" applyBorder="1" applyAlignment="1">
      <alignment horizontal="center" vertical="top"/>
    </xf>
    <xf numFmtId="0" fontId="3" fillId="9" borderId="0" xfId="0" applyFont="1" applyFill="1" applyBorder="1" applyAlignment="1">
      <alignment vertical="top"/>
    </xf>
    <xf numFmtId="0" fontId="18" fillId="9" borderId="0" xfId="0" applyFont="1" applyFill="1" applyBorder="1" applyAlignment="1">
      <alignment horizontal="center" vertical="top"/>
    </xf>
    <xf numFmtId="0" fontId="9" fillId="9" borderId="0" xfId="0" applyFont="1" applyFill="1" applyBorder="1" applyAlignment="1">
      <alignment vertical="top"/>
    </xf>
    <xf numFmtId="16" fontId="3" fillId="9" borderId="0" xfId="0" applyNumberFormat="1" applyFont="1" applyFill="1" applyBorder="1" applyAlignment="1">
      <alignment horizontal="center" vertical="top"/>
    </xf>
    <xf numFmtId="0" fontId="3" fillId="9" borderId="0" xfId="0" applyFont="1" applyFill="1" applyBorder="1" applyAlignment="1">
      <alignment horizontal="center" vertical="top"/>
    </xf>
    <xf numFmtId="0" fontId="3" fillId="9" borderId="13" xfId="0" applyFont="1" applyFill="1" applyBorder="1" applyAlignment="1">
      <alignment vertical="top"/>
    </xf>
    <xf numFmtId="0" fontId="22" fillId="9" borderId="4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vertical="center"/>
    </xf>
    <xf numFmtId="0" fontId="20" fillId="9" borderId="4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left" vertical="center"/>
    </xf>
    <xf numFmtId="0" fontId="24" fillId="9" borderId="4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left" vertical="center"/>
    </xf>
    <xf numFmtId="0" fontId="12" fillId="8" borderId="17" xfId="0" applyFont="1" applyFill="1" applyBorder="1" applyAlignment="1">
      <alignment horizontal="left" vertical="center"/>
    </xf>
    <xf numFmtId="0" fontId="15" fillId="8" borderId="17" xfId="0" applyFont="1" applyFill="1" applyBorder="1" applyAlignment="1">
      <alignment horizontal="left" vertical="center"/>
    </xf>
    <xf numFmtId="0" fontId="23" fillId="8" borderId="17" xfId="0" applyFont="1" applyFill="1" applyBorder="1" applyAlignment="1">
      <alignment horizontal="right" vertical="center"/>
    </xf>
    <xf numFmtId="1" fontId="23" fillId="8" borderId="18" xfId="1" applyNumberFormat="1" applyFont="1" applyFill="1" applyBorder="1" applyAlignment="1">
      <alignment horizontal="center" vertical="center"/>
    </xf>
    <xf numFmtId="0" fontId="5" fillId="9" borderId="10" xfId="0" applyFont="1" applyFill="1" applyBorder="1"/>
    <xf numFmtId="0" fontId="16" fillId="9" borderId="6" xfId="0" applyFont="1" applyFill="1" applyBorder="1" applyAlignment="1">
      <alignment horizontal="center" vertical="center"/>
    </xf>
    <xf numFmtId="0" fontId="5" fillId="9" borderId="6" xfId="0" applyFont="1" applyFill="1" applyBorder="1"/>
    <xf numFmtId="16" fontId="5" fillId="9" borderId="6" xfId="0" applyNumberFormat="1" applyFont="1" applyFill="1" applyBorder="1" applyAlignment="1">
      <alignment horizontal="center" vertical="center"/>
    </xf>
    <xf numFmtId="1" fontId="5" fillId="9" borderId="6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9" fontId="17" fillId="9" borderId="6" xfId="2" applyFont="1" applyFill="1" applyBorder="1" applyAlignment="1">
      <alignment horizontal="right"/>
    </xf>
    <xf numFmtId="9" fontId="17" fillId="9" borderId="11" xfId="2" applyFont="1" applyFill="1" applyBorder="1" applyAlignment="1">
      <alignment horizontal="center"/>
    </xf>
    <xf numFmtId="0" fontId="5" fillId="9" borderId="12" xfId="0" applyFont="1" applyFill="1" applyBorder="1"/>
    <xf numFmtId="0" fontId="16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center" vertical="center"/>
    </xf>
    <xf numFmtId="0" fontId="5" fillId="9" borderId="0" xfId="0" applyFont="1" applyFill="1" applyBorder="1"/>
    <xf numFmtId="16" fontId="5" fillId="9" borderId="0" xfId="0" applyNumberFormat="1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9" fontId="17" fillId="9" borderId="0" xfId="2" applyFont="1" applyFill="1" applyBorder="1" applyAlignment="1">
      <alignment horizontal="right"/>
    </xf>
    <xf numFmtId="9" fontId="17" fillId="9" borderId="13" xfId="2" applyFont="1" applyFill="1" applyBorder="1" applyAlignment="1">
      <alignment horizontal="center"/>
    </xf>
    <xf numFmtId="1" fontId="5" fillId="9" borderId="0" xfId="0" applyNumberFormat="1" applyFont="1" applyFill="1" applyBorder="1" applyAlignment="1">
      <alignment horizontal="center" vertical="center"/>
    </xf>
    <xf numFmtId="0" fontId="25" fillId="9" borderId="0" xfId="0" applyFont="1" applyFill="1" applyBorder="1"/>
    <xf numFmtId="0" fontId="35" fillId="9" borderId="13" xfId="0" applyFont="1" applyFill="1" applyBorder="1" applyAlignment="1">
      <alignment horizontal="right"/>
    </xf>
    <xf numFmtId="0" fontId="21" fillId="9" borderId="0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 vertical="center"/>
    </xf>
    <xf numFmtId="16" fontId="3" fillId="10" borderId="10" xfId="0" applyNumberFormat="1" applyFont="1" applyFill="1" applyBorder="1" applyAlignment="1">
      <alignment horizontal="center"/>
    </xf>
    <xf numFmtId="0" fontId="25" fillId="10" borderId="6" xfId="0" applyFont="1" applyFill="1" applyBorder="1"/>
    <xf numFmtId="0" fontId="3" fillId="10" borderId="6" xfId="0" applyFont="1" applyFill="1" applyBorder="1" applyAlignment="1">
      <alignment horizontal="center"/>
    </xf>
    <xf numFmtId="0" fontId="3" fillId="10" borderId="6" xfId="0" applyFont="1" applyFill="1" applyBorder="1"/>
    <xf numFmtId="16" fontId="3" fillId="10" borderId="6" xfId="0" applyNumberFormat="1" applyFont="1" applyFill="1" applyBorder="1" applyAlignment="1">
      <alignment horizontal="center"/>
    </xf>
    <xf numFmtId="0" fontId="30" fillId="10" borderId="6" xfId="0" applyFont="1" applyFill="1" applyBorder="1" applyAlignment="1">
      <alignment horizontal="left"/>
    </xf>
    <xf numFmtId="0" fontId="6" fillId="10" borderId="6" xfId="0" applyFont="1" applyFill="1" applyBorder="1" applyAlignment="1">
      <alignment horizontal="left"/>
    </xf>
    <xf numFmtId="0" fontId="7" fillId="10" borderId="6" xfId="0" applyFont="1" applyFill="1" applyBorder="1"/>
    <xf numFmtId="0" fontId="35" fillId="10" borderId="11" xfId="0" applyFont="1" applyFill="1" applyBorder="1" applyAlignment="1">
      <alignment horizontal="right"/>
    </xf>
    <xf numFmtId="16" fontId="3" fillId="10" borderId="12" xfId="0" applyNumberFormat="1" applyFont="1" applyFill="1" applyBorder="1" applyAlignment="1">
      <alignment horizontal="center"/>
    </xf>
    <xf numFmtId="0" fontId="26" fillId="10" borderId="0" xfId="0" applyFont="1" applyFill="1" applyBorder="1" applyAlignment="1">
      <alignment horizontal="left"/>
    </xf>
    <xf numFmtId="0" fontId="4" fillId="10" borderId="0" xfId="0" applyFont="1" applyFill="1" applyBorder="1" applyAlignment="1">
      <alignment horizontal="center"/>
    </xf>
    <xf numFmtId="0" fontId="9" fillId="10" borderId="0" xfId="0" applyFont="1" applyFill="1" applyBorder="1"/>
    <xf numFmtId="16" fontId="3" fillId="10" borderId="0" xfId="0" applyNumberFormat="1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0" xfId="0" applyFont="1" applyFill="1" applyBorder="1"/>
    <xf numFmtId="0" fontId="3" fillId="10" borderId="0" xfId="0" applyFont="1" applyFill="1" applyBorder="1" applyAlignment="1">
      <alignment horizontal="right"/>
    </xf>
    <xf numFmtId="0" fontId="26" fillId="10" borderId="0" xfId="0" applyFont="1" applyFill="1" applyBorder="1" applyAlignment="1">
      <alignment horizontal="center"/>
    </xf>
    <xf numFmtId="0" fontId="9" fillId="10" borderId="0" xfId="0" applyFont="1" applyFill="1" applyBorder="1" applyAlignment="1">
      <alignment horizontal="left"/>
    </xf>
    <xf numFmtId="0" fontId="3" fillId="10" borderId="13" xfId="0" applyFont="1" applyFill="1" applyBorder="1"/>
    <xf numFmtId="16" fontId="3" fillId="10" borderId="12" xfId="0" applyNumberFormat="1" applyFont="1" applyFill="1" applyBorder="1" applyAlignment="1">
      <alignment horizontal="center" vertical="top"/>
    </xf>
    <xf numFmtId="0" fontId="3" fillId="10" borderId="0" xfId="0" applyFont="1" applyFill="1" applyBorder="1" applyAlignment="1">
      <alignment vertical="top"/>
    </xf>
    <xf numFmtId="0" fontId="18" fillId="10" borderId="0" xfId="0" applyFont="1" applyFill="1" applyBorder="1" applyAlignment="1">
      <alignment horizontal="center" vertical="top"/>
    </xf>
    <xf numFmtId="0" fontId="9" fillId="10" borderId="0" xfId="0" applyFont="1" applyFill="1" applyBorder="1" applyAlignment="1">
      <alignment vertical="top"/>
    </xf>
    <xf numFmtId="16" fontId="3" fillId="10" borderId="0" xfId="0" applyNumberFormat="1" applyFont="1" applyFill="1" applyBorder="1" applyAlignment="1">
      <alignment horizontal="center" vertical="top"/>
    </xf>
    <xf numFmtId="0" fontId="3" fillId="10" borderId="0" xfId="0" applyFont="1" applyFill="1" applyBorder="1" applyAlignment="1">
      <alignment horizontal="center" vertical="top"/>
    </xf>
    <xf numFmtId="0" fontId="9" fillId="10" borderId="0" xfId="0" applyFont="1" applyFill="1" applyBorder="1" applyAlignment="1">
      <alignment horizontal="left" vertical="top"/>
    </xf>
    <xf numFmtId="0" fontId="3" fillId="10" borderId="13" xfId="0" applyFont="1" applyFill="1" applyBorder="1" applyAlignment="1">
      <alignment vertical="top"/>
    </xf>
    <xf numFmtId="0" fontId="21" fillId="10" borderId="0" xfId="0" applyFont="1" applyFill="1" applyBorder="1" applyAlignment="1">
      <alignment horizontal="center" vertical="center"/>
    </xf>
    <xf numFmtId="16" fontId="3" fillId="10" borderId="15" xfId="0" applyNumberFormat="1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vertical="center"/>
    </xf>
    <xf numFmtId="0" fontId="22" fillId="10" borderId="4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vertical="center"/>
    </xf>
    <xf numFmtId="0" fontId="20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vertical="center"/>
    </xf>
    <xf numFmtId="0" fontId="22" fillId="10" borderId="4" xfId="0" applyFont="1" applyFill="1" applyBorder="1" applyAlignment="1">
      <alignment horizontal="left" vertical="center"/>
    </xf>
    <xf numFmtId="0" fontId="24" fillId="10" borderId="4" xfId="0" applyFont="1" applyFill="1" applyBorder="1" applyAlignment="1">
      <alignment horizontal="center" vertical="center"/>
    </xf>
    <xf numFmtId="0" fontId="20" fillId="10" borderId="14" xfId="0" applyFont="1" applyFill="1" applyBorder="1" applyAlignment="1">
      <alignment vertical="center"/>
    </xf>
    <xf numFmtId="0" fontId="25" fillId="10" borderId="0" xfId="0" applyFont="1" applyFill="1" applyBorder="1"/>
    <xf numFmtId="0" fontId="35" fillId="10" borderId="13" xfId="0" applyFont="1" applyFill="1" applyBorder="1" applyAlignment="1">
      <alignment horizontal="right"/>
    </xf>
    <xf numFmtId="0" fontId="21" fillId="10" borderId="0" xfId="0" applyFont="1" applyFill="1" applyBorder="1" applyAlignment="1">
      <alignment horizontal="center"/>
    </xf>
    <xf numFmtId="16" fontId="3" fillId="10" borderId="12" xfId="0" applyNumberFormat="1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vertical="center"/>
    </xf>
    <xf numFmtId="0" fontId="22" fillId="10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vertical="center"/>
    </xf>
    <xf numFmtId="0" fontId="24" fillId="10" borderId="0" xfId="0" applyFont="1" applyFill="1" applyBorder="1" applyAlignment="1">
      <alignment horizontal="center" vertical="center"/>
    </xf>
    <xf numFmtId="0" fontId="24" fillId="10" borderId="0" xfId="0" applyFont="1" applyFill="1" applyBorder="1" applyAlignment="1">
      <alignment vertical="center"/>
    </xf>
    <xf numFmtId="0" fontId="22" fillId="10" borderId="0" xfId="0" applyFont="1" applyFill="1" applyBorder="1" applyAlignment="1">
      <alignment horizontal="left" vertical="center"/>
    </xf>
    <xf numFmtId="0" fontId="20" fillId="10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vertical="center"/>
    </xf>
    <xf numFmtId="0" fontId="6" fillId="1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8" fillId="6" borderId="0" xfId="0" applyFont="1" applyFill="1" applyBorder="1"/>
    <xf numFmtId="0" fontId="17" fillId="9" borderId="0" xfId="0" applyFont="1" applyFill="1" applyBorder="1" applyAlignment="1" applyProtection="1">
      <alignment vertical="center"/>
      <protection locked="0"/>
    </xf>
    <xf numFmtId="0" fontId="17" fillId="9" borderId="0" xfId="0" applyFont="1" applyFill="1" applyBorder="1" applyAlignment="1" applyProtection="1">
      <alignment horizontal="left" vertical="center"/>
      <protection locked="0"/>
    </xf>
    <xf numFmtId="0" fontId="33" fillId="9" borderId="0" xfId="0" applyFont="1" applyFill="1" applyBorder="1" applyAlignment="1" applyProtection="1">
      <alignment vertical="center"/>
      <protection locked="0"/>
    </xf>
    <xf numFmtId="0" fontId="33" fillId="9" borderId="13" xfId="0" applyFont="1" applyFill="1" applyBorder="1" applyAlignment="1" applyProtection="1">
      <alignment vertical="center"/>
      <protection locked="0"/>
    </xf>
    <xf numFmtId="0" fontId="16" fillId="10" borderId="0" xfId="0" applyFont="1" applyFill="1" applyBorder="1" applyAlignment="1">
      <alignment horizontal="center" vertical="center"/>
    </xf>
    <xf numFmtId="0" fontId="17" fillId="10" borderId="0" xfId="0" applyFont="1" applyFill="1" applyBorder="1" applyAlignment="1" applyProtection="1">
      <alignment vertical="center"/>
      <protection locked="0"/>
    </xf>
    <xf numFmtId="0" fontId="33" fillId="10" borderId="0" xfId="0" applyFont="1" applyFill="1" applyBorder="1" applyAlignment="1" applyProtection="1">
      <alignment vertical="center"/>
      <protection locked="0"/>
    </xf>
    <xf numFmtId="0" fontId="33" fillId="10" borderId="13" xfId="0" applyFont="1" applyFill="1" applyBorder="1" applyAlignment="1" applyProtection="1">
      <alignment vertical="center"/>
      <protection locked="0"/>
    </xf>
    <xf numFmtId="0" fontId="17" fillId="10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5" fillId="9" borderId="15" xfId="0" applyFont="1" applyFill="1" applyBorder="1"/>
    <xf numFmtId="0" fontId="16" fillId="9" borderId="4" xfId="0" applyFont="1" applyFill="1" applyBorder="1" applyAlignment="1">
      <alignment vertical="center"/>
    </xf>
    <xf numFmtId="0" fontId="5" fillId="9" borderId="4" xfId="0" applyFont="1" applyFill="1" applyBorder="1"/>
    <xf numFmtId="16" fontId="5" fillId="9" borderId="4" xfId="0" applyNumberFormat="1" applyFont="1" applyFill="1" applyBorder="1" applyAlignment="1">
      <alignment horizontal="center" vertical="center"/>
    </xf>
    <xf numFmtId="1" fontId="5" fillId="9" borderId="4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9" fontId="17" fillId="9" borderId="4" xfId="2" applyFont="1" applyFill="1" applyBorder="1" applyAlignment="1">
      <alignment horizontal="right"/>
    </xf>
    <xf numFmtId="9" fontId="17" fillId="9" borderId="14" xfId="2" applyFont="1" applyFill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 vertical="top"/>
    </xf>
    <xf numFmtId="0" fontId="16" fillId="10" borderId="0" xfId="0" applyFont="1" applyFill="1" applyBorder="1" applyAlignment="1" applyProtection="1">
      <alignment vertical="center"/>
      <protection locked="0"/>
    </xf>
    <xf numFmtId="0" fontId="13" fillId="10" borderId="4" xfId="0" applyFont="1" applyFill="1" applyBorder="1" applyAlignment="1">
      <alignment vertical="center"/>
    </xf>
    <xf numFmtId="0" fontId="16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vertical="center"/>
    </xf>
    <xf numFmtId="0" fontId="13" fillId="10" borderId="14" xfId="0" applyFont="1" applyFill="1" applyBorder="1" applyAlignment="1">
      <alignment vertical="center"/>
    </xf>
    <xf numFmtId="16" fontId="3" fillId="9" borderId="0" xfId="0" applyNumberFormat="1" applyFont="1" applyFill="1" applyBorder="1" applyAlignment="1">
      <alignment horizontal="center"/>
    </xf>
    <xf numFmtId="0" fontId="26" fillId="9" borderId="0" xfId="0" applyFont="1" applyFill="1" applyBorder="1" applyAlignment="1">
      <alignment horizontal="center"/>
    </xf>
    <xf numFmtId="0" fontId="31" fillId="9" borderId="0" xfId="0" applyFont="1" applyFill="1" applyBorder="1" applyAlignment="1">
      <alignment horizontal="left" vertical="top"/>
    </xf>
    <xf numFmtId="0" fontId="33" fillId="9" borderId="0" xfId="0" applyFont="1" applyFill="1" applyBorder="1" applyAlignment="1" applyProtection="1">
      <alignment vertical="top"/>
      <protection locked="0"/>
    </xf>
    <xf numFmtId="0" fontId="19" fillId="9" borderId="4" xfId="0" applyFont="1" applyFill="1" applyBorder="1" applyAlignment="1">
      <alignment vertical="center"/>
    </xf>
    <xf numFmtId="0" fontId="20" fillId="9" borderId="4" xfId="0" applyFont="1" applyFill="1" applyBorder="1" applyAlignment="1">
      <alignment vertical="center"/>
    </xf>
    <xf numFmtId="0" fontId="33" fillId="9" borderId="13" xfId="0" applyFont="1" applyFill="1" applyBorder="1" applyAlignment="1" applyProtection="1">
      <alignment vertical="top"/>
      <protection locked="0"/>
    </xf>
    <xf numFmtId="0" fontId="17" fillId="10" borderId="0" xfId="0" applyFont="1" applyFill="1" applyBorder="1" applyAlignment="1">
      <alignment horizontal="left" vertical="center"/>
    </xf>
    <xf numFmtId="0" fontId="17" fillId="10" borderId="0" xfId="0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0" fontId="33" fillId="10" borderId="0" xfId="0" applyFont="1" applyFill="1" applyBorder="1" applyAlignment="1" applyProtection="1">
      <alignment horizontal="left" vertical="center"/>
      <protection locked="0"/>
    </xf>
    <xf numFmtId="0" fontId="17" fillId="10" borderId="13" xfId="0" applyFont="1" applyFill="1" applyBorder="1" applyAlignment="1" applyProtection="1">
      <alignment vertical="center"/>
      <protection locked="0"/>
    </xf>
    <xf numFmtId="0" fontId="19" fillId="9" borderId="0" xfId="0" applyFont="1" applyFill="1" applyBorder="1" applyAlignment="1">
      <alignment horizontal="center" vertical="center"/>
    </xf>
    <xf numFmtId="0" fontId="19" fillId="9" borderId="0" xfId="0" applyFont="1" applyFill="1" applyBorder="1" applyAlignment="1">
      <alignment vertical="center"/>
    </xf>
    <xf numFmtId="0" fontId="33" fillId="9" borderId="0" xfId="0" applyFont="1" applyFill="1" applyBorder="1" applyAlignment="1">
      <alignment vertical="center"/>
    </xf>
    <xf numFmtId="0" fontId="19" fillId="10" borderId="0" xfId="0" applyFont="1" applyFill="1" applyBorder="1" applyAlignment="1">
      <alignment horizontal="center" vertical="center"/>
    </xf>
    <xf numFmtId="0" fontId="37" fillId="10" borderId="0" xfId="3" applyFill="1" applyBorder="1" applyAlignment="1">
      <alignment horizontal="center" vertical="top"/>
    </xf>
    <xf numFmtId="0" fontId="38" fillId="9" borderId="0" xfId="0" applyFont="1" applyFill="1" applyBorder="1"/>
    <xf numFmtId="16" fontId="39" fillId="9" borderId="0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0" fillId="2" borderId="0" xfId="0" applyFont="1" applyFill="1"/>
    <xf numFmtId="0" fontId="40" fillId="2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" fontId="17" fillId="9" borderId="13" xfId="2" applyNumberFormat="1" applyFont="1" applyFill="1" applyBorder="1" applyAlignment="1">
      <alignment horizontal="center"/>
    </xf>
    <xf numFmtId="9" fontId="6" fillId="2" borderId="8" xfId="0" applyNumberFormat="1" applyFont="1" applyFill="1" applyBorder="1"/>
    <xf numFmtId="9" fontId="23" fillId="8" borderId="17" xfId="0" applyNumberFormat="1" applyFont="1" applyFill="1" applyBorder="1" applyAlignment="1">
      <alignment horizontal="right" vertical="center"/>
    </xf>
    <xf numFmtId="165" fontId="18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65" fontId="18" fillId="9" borderId="0" xfId="0" applyNumberFormat="1" applyFont="1" applyFill="1" applyBorder="1" applyAlignment="1">
      <alignment horizontal="left"/>
    </xf>
    <xf numFmtId="0" fontId="18" fillId="2" borderId="0" xfId="0" applyFont="1" applyFill="1" applyBorder="1"/>
    <xf numFmtId="0" fontId="5" fillId="2" borderId="6" xfId="0" applyFont="1" applyFill="1" applyBorder="1"/>
    <xf numFmtId="0" fontId="27" fillId="2" borderId="6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4" xfId="0" applyFont="1" applyFill="1" applyBorder="1"/>
    <xf numFmtId="0" fontId="27" fillId="2" borderId="4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14" fontId="1" fillId="2" borderId="10" xfId="0" applyNumberFormat="1" applyFont="1" applyFill="1" applyBorder="1"/>
    <xf numFmtId="14" fontId="1" fillId="2" borderId="12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Continuous" vertical="top"/>
    </xf>
    <xf numFmtId="0" fontId="3" fillId="2" borderId="4" xfId="0" applyFont="1" applyFill="1" applyBorder="1" applyAlignment="1">
      <alignment horizontal="centerContinuous" vertical="top"/>
    </xf>
    <xf numFmtId="165" fontId="18" fillId="2" borderId="0" xfId="0" applyNumberFormat="1" applyFont="1" applyFill="1" applyBorder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6" fillId="9" borderId="0" xfId="0" applyFont="1" applyFill="1" applyBorder="1" applyAlignment="1">
      <alignment horizontal="right" vertical="center"/>
    </xf>
    <xf numFmtId="0" fontId="37" fillId="10" borderId="0" xfId="3" applyFill="1" applyBorder="1" applyAlignment="1" applyProtection="1">
      <alignment vertical="center" wrapText="1"/>
      <protection locked="0"/>
    </xf>
    <xf numFmtId="0" fontId="41" fillId="10" borderId="0" xfId="3" applyFont="1" applyFill="1" applyBorder="1" applyAlignment="1" applyProtection="1">
      <alignment vertical="center" wrapText="1"/>
      <protection locked="0"/>
    </xf>
    <xf numFmtId="0" fontId="41" fillId="10" borderId="13" xfId="3" applyFont="1" applyFill="1" applyBorder="1" applyAlignment="1" applyProtection="1">
      <alignment vertical="center" wrapText="1"/>
      <protection locked="0"/>
    </xf>
    <xf numFmtId="0" fontId="17" fillId="10" borderId="0" xfId="0" applyFont="1" applyFill="1" applyBorder="1" applyAlignment="1" applyProtection="1">
      <alignment vertical="center" wrapText="1"/>
      <protection locked="0"/>
    </xf>
    <xf numFmtId="0" fontId="17" fillId="10" borderId="13" xfId="0" applyFont="1" applyFill="1" applyBorder="1" applyAlignment="1" applyProtection="1">
      <alignment vertical="center" wrapText="1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0" fontId="17" fillId="9" borderId="0" xfId="0" applyFont="1" applyFill="1" applyBorder="1" applyAlignment="1" applyProtection="1">
      <alignment vertical="center" wrapText="1"/>
      <protection locked="0"/>
    </xf>
    <xf numFmtId="0" fontId="17" fillId="9" borderId="13" xfId="0" applyFont="1" applyFill="1" applyBorder="1" applyAlignment="1" applyProtection="1">
      <alignment vertical="center" wrapText="1"/>
      <protection locked="0"/>
    </xf>
    <xf numFmtId="1" fontId="6" fillId="9" borderId="19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DFFCD"/>
      <color rgb="FFEBF0F1"/>
      <color rgb="FFD5FFF0"/>
      <color rgb="FFD5FFFA"/>
      <color rgb="FFD5FFFF"/>
      <color rgb="FF9E2B1E"/>
      <color rgb="FFF8DFDC"/>
      <color rgb="FFE0E7E8"/>
      <color rgb="FFC3D1D3"/>
      <color rgb="FFC5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Controls!$C$2" lockText="1"/>
</file>

<file path=xl/ctrlProps/ctrlProp10.xml><?xml version="1.0" encoding="utf-8"?>
<formControlPr xmlns="http://schemas.microsoft.com/office/spreadsheetml/2009/9/main" objectType="CheckBox" fmlaLink="Controls!$D$6" lockText="1"/>
</file>

<file path=xl/ctrlProps/ctrlProp11.xml><?xml version="1.0" encoding="utf-8"?>
<formControlPr xmlns="http://schemas.microsoft.com/office/spreadsheetml/2009/9/main" objectType="CheckBox" fmlaLink="Controls!$D$7" lockText="1"/>
</file>

<file path=xl/ctrlProps/ctrlProp12.xml><?xml version="1.0" encoding="utf-8"?>
<formControlPr xmlns="http://schemas.microsoft.com/office/spreadsheetml/2009/9/main" objectType="CheckBox" fmlaLink="Controls!$E$2" lockText="1"/>
</file>

<file path=xl/ctrlProps/ctrlProp13.xml><?xml version="1.0" encoding="utf-8"?>
<formControlPr xmlns="http://schemas.microsoft.com/office/spreadsheetml/2009/9/main" objectType="CheckBox" fmlaLink="Controls!$E$3" lockText="1"/>
</file>

<file path=xl/ctrlProps/ctrlProp14.xml><?xml version="1.0" encoding="utf-8"?>
<formControlPr xmlns="http://schemas.microsoft.com/office/spreadsheetml/2009/9/main" objectType="CheckBox" fmlaLink="Controls!$E$4" lockText="1"/>
</file>

<file path=xl/ctrlProps/ctrlProp15.xml><?xml version="1.0" encoding="utf-8"?>
<formControlPr xmlns="http://schemas.microsoft.com/office/spreadsheetml/2009/9/main" objectType="CheckBox" fmlaLink="Controls!$E$5" lockText="1"/>
</file>

<file path=xl/ctrlProps/ctrlProp16.xml><?xml version="1.0" encoding="utf-8"?>
<formControlPr xmlns="http://schemas.microsoft.com/office/spreadsheetml/2009/9/main" objectType="CheckBox" fmlaLink="Controls!$E$6" lockText="1"/>
</file>

<file path=xl/ctrlProps/ctrlProp17.xml><?xml version="1.0" encoding="utf-8"?>
<formControlPr xmlns="http://schemas.microsoft.com/office/spreadsheetml/2009/9/main" objectType="CheckBox" fmlaLink="Controls!$F$2" lockText="1"/>
</file>

<file path=xl/ctrlProps/ctrlProp18.xml><?xml version="1.0" encoding="utf-8"?>
<formControlPr xmlns="http://schemas.microsoft.com/office/spreadsheetml/2009/9/main" objectType="CheckBox" fmlaLink="Controls!$F$3" lockText="1"/>
</file>

<file path=xl/ctrlProps/ctrlProp19.xml><?xml version="1.0" encoding="utf-8"?>
<formControlPr xmlns="http://schemas.microsoft.com/office/spreadsheetml/2009/9/main" objectType="CheckBox" fmlaLink="Controls!$F$4" lockText="1"/>
</file>

<file path=xl/ctrlProps/ctrlProp2.xml><?xml version="1.0" encoding="utf-8"?>
<formControlPr xmlns="http://schemas.microsoft.com/office/spreadsheetml/2009/9/main" objectType="CheckBox" fmlaLink="Controls!$C$3" lockText="1"/>
</file>

<file path=xl/ctrlProps/ctrlProp20.xml><?xml version="1.0" encoding="utf-8"?>
<formControlPr xmlns="http://schemas.microsoft.com/office/spreadsheetml/2009/9/main" objectType="CheckBox" fmlaLink="Controls!$F$5" lockText="1"/>
</file>

<file path=xl/ctrlProps/ctrlProp21.xml><?xml version="1.0" encoding="utf-8"?>
<formControlPr xmlns="http://schemas.microsoft.com/office/spreadsheetml/2009/9/main" objectType="CheckBox" fmlaLink="Controls!$F$6" lockText="1"/>
</file>

<file path=xl/ctrlProps/ctrlProp22.xml><?xml version="1.0" encoding="utf-8"?>
<formControlPr xmlns="http://schemas.microsoft.com/office/spreadsheetml/2009/9/main" objectType="CheckBox" fmlaLink="Controls!$F$7" lockText="1"/>
</file>

<file path=xl/ctrlProps/ctrlProp23.xml><?xml version="1.0" encoding="utf-8"?>
<formControlPr xmlns="http://schemas.microsoft.com/office/spreadsheetml/2009/9/main" objectType="CheckBox" fmlaLink="Controls!$G$2" lockText="1"/>
</file>

<file path=xl/ctrlProps/ctrlProp24.xml><?xml version="1.0" encoding="utf-8"?>
<formControlPr xmlns="http://schemas.microsoft.com/office/spreadsheetml/2009/9/main" objectType="CheckBox" fmlaLink="Controls!$G$3" lockText="1"/>
</file>

<file path=xl/ctrlProps/ctrlProp25.xml><?xml version="1.0" encoding="utf-8"?>
<formControlPr xmlns="http://schemas.microsoft.com/office/spreadsheetml/2009/9/main" objectType="CheckBox" fmlaLink="Controls!$G$4" lockText="1"/>
</file>

<file path=xl/ctrlProps/ctrlProp26.xml><?xml version="1.0" encoding="utf-8"?>
<formControlPr xmlns="http://schemas.microsoft.com/office/spreadsheetml/2009/9/main" objectType="CheckBox" fmlaLink="Controls!$G$5" lockText="1"/>
</file>

<file path=xl/ctrlProps/ctrlProp27.xml><?xml version="1.0" encoding="utf-8"?>
<formControlPr xmlns="http://schemas.microsoft.com/office/spreadsheetml/2009/9/main" objectType="CheckBox" fmlaLink="Controls!$G$6" lockText="1"/>
</file>

<file path=xl/ctrlProps/ctrlProp28.xml><?xml version="1.0" encoding="utf-8"?>
<formControlPr xmlns="http://schemas.microsoft.com/office/spreadsheetml/2009/9/main" objectType="CheckBox" fmlaLink="Controls!$H$2" lockText="1"/>
</file>

<file path=xl/ctrlProps/ctrlProp29.xml><?xml version="1.0" encoding="utf-8"?>
<formControlPr xmlns="http://schemas.microsoft.com/office/spreadsheetml/2009/9/main" objectType="CheckBox" fmlaLink="Controls!$H$3" lockText="1"/>
</file>

<file path=xl/ctrlProps/ctrlProp3.xml><?xml version="1.0" encoding="utf-8"?>
<formControlPr xmlns="http://schemas.microsoft.com/office/spreadsheetml/2009/9/main" objectType="CheckBox" fmlaLink="Controls!$C$4" lockText="1"/>
</file>

<file path=xl/ctrlProps/ctrlProp30.xml><?xml version="1.0" encoding="utf-8"?>
<formControlPr xmlns="http://schemas.microsoft.com/office/spreadsheetml/2009/9/main" objectType="CheckBox" fmlaLink="Controls!$H$4" lockText="1"/>
</file>

<file path=xl/ctrlProps/ctrlProp31.xml><?xml version="1.0" encoding="utf-8"?>
<formControlPr xmlns="http://schemas.microsoft.com/office/spreadsheetml/2009/9/main" objectType="CheckBox" fmlaLink="Controls!$H$5" lockText="1"/>
</file>

<file path=xl/ctrlProps/ctrlProp32.xml><?xml version="1.0" encoding="utf-8"?>
<formControlPr xmlns="http://schemas.microsoft.com/office/spreadsheetml/2009/9/main" objectType="CheckBox" fmlaLink="Controls!$H$6" lockText="1"/>
</file>

<file path=xl/ctrlProps/ctrlProp33.xml><?xml version="1.0" encoding="utf-8"?>
<formControlPr xmlns="http://schemas.microsoft.com/office/spreadsheetml/2009/9/main" objectType="CheckBox" fmlaLink="Controls!$H$7" lockText="1"/>
</file>

<file path=xl/ctrlProps/ctrlProp34.xml><?xml version="1.0" encoding="utf-8"?>
<formControlPr xmlns="http://schemas.microsoft.com/office/spreadsheetml/2009/9/main" objectType="CheckBox" fmlaLink="Controls!$I$2" lockText="1"/>
</file>

<file path=xl/ctrlProps/ctrlProp35.xml><?xml version="1.0" encoding="utf-8"?>
<formControlPr xmlns="http://schemas.microsoft.com/office/spreadsheetml/2009/9/main" objectType="CheckBox" fmlaLink="Controls!$I$3" lockText="1"/>
</file>

<file path=xl/ctrlProps/ctrlProp36.xml><?xml version="1.0" encoding="utf-8"?>
<formControlPr xmlns="http://schemas.microsoft.com/office/spreadsheetml/2009/9/main" objectType="CheckBox" fmlaLink="Controls!$I$4" lockText="1"/>
</file>

<file path=xl/ctrlProps/ctrlProp37.xml><?xml version="1.0" encoding="utf-8"?>
<formControlPr xmlns="http://schemas.microsoft.com/office/spreadsheetml/2009/9/main" objectType="CheckBox" fmlaLink="Controls!$I$5" lockText="1"/>
</file>

<file path=xl/ctrlProps/ctrlProp38.xml><?xml version="1.0" encoding="utf-8"?>
<formControlPr xmlns="http://schemas.microsoft.com/office/spreadsheetml/2009/9/main" objectType="CheckBox" fmlaLink="Controls!$I$6" lockText="1"/>
</file>

<file path=xl/ctrlProps/ctrlProp39.xml><?xml version="1.0" encoding="utf-8"?>
<formControlPr xmlns="http://schemas.microsoft.com/office/spreadsheetml/2009/9/main" objectType="CheckBox" fmlaLink="Controls!$J$2" lockText="1"/>
</file>

<file path=xl/ctrlProps/ctrlProp4.xml><?xml version="1.0" encoding="utf-8"?>
<formControlPr xmlns="http://schemas.microsoft.com/office/spreadsheetml/2009/9/main" objectType="CheckBox" fmlaLink="Controls!$C$5" lockText="1"/>
</file>

<file path=xl/ctrlProps/ctrlProp40.xml><?xml version="1.0" encoding="utf-8"?>
<formControlPr xmlns="http://schemas.microsoft.com/office/spreadsheetml/2009/9/main" objectType="CheckBox" fmlaLink="Controls!$J$3" lockText="1"/>
</file>

<file path=xl/ctrlProps/ctrlProp41.xml><?xml version="1.0" encoding="utf-8"?>
<formControlPr xmlns="http://schemas.microsoft.com/office/spreadsheetml/2009/9/main" objectType="CheckBox" fmlaLink="Controls!$J$4" lockText="1"/>
</file>

<file path=xl/ctrlProps/ctrlProp42.xml><?xml version="1.0" encoding="utf-8"?>
<formControlPr xmlns="http://schemas.microsoft.com/office/spreadsheetml/2009/9/main" objectType="CheckBox" fmlaLink="Controls!$J$5" lockText="1"/>
</file>

<file path=xl/ctrlProps/ctrlProp43.xml><?xml version="1.0" encoding="utf-8"?>
<formControlPr xmlns="http://schemas.microsoft.com/office/spreadsheetml/2009/9/main" objectType="CheckBox" fmlaLink="Controls!$J$6" lockText="1"/>
</file>

<file path=xl/ctrlProps/ctrlProp44.xml><?xml version="1.0" encoding="utf-8"?>
<formControlPr xmlns="http://schemas.microsoft.com/office/spreadsheetml/2009/9/main" objectType="CheckBox" fmlaLink="Controls!$K$2" lockText="1"/>
</file>

<file path=xl/ctrlProps/ctrlProp45.xml><?xml version="1.0" encoding="utf-8"?>
<formControlPr xmlns="http://schemas.microsoft.com/office/spreadsheetml/2009/9/main" objectType="CheckBox" fmlaLink="Controls!$K$3" lockText="1"/>
</file>

<file path=xl/ctrlProps/ctrlProp46.xml><?xml version="1.0" encoding="utf-8"?>
<formControlPr xmlns="http://schemas.microsoft.com/office/spreadsheetml/2009/9/main" objectType="CheckBox" fmlaLink="Controls!$K$4" lockText="1"/>
</file>

<file path=xl/ctrlProps/ctrlProp47.xml><?xml version="1.0" encoding="utf-8"?>
<formControlPr xmlns="http://schemas.microsoft.com/office/spreadsheetml/2009/9/main" objectType="CheckBox" fmlaLink="Controls!$K$5" lockText="1"/>
</file>

<file path=xl/ctrlProps/ctrlProp48.xml><?xml version="1.0" encoding="utf-8"?>
<formControlPr xmlns="http://schemas.microsoft.com/office/spreadsheetml/2009/9/main" objectType="CheckBox" fmlaLink="Controls!$K$6" lockText="1"/>
</file>

<file path=xl/ctrlProps/ctrlProp49.xml><?xml version="1.0" encoding="utf-8"?>
<formControlPr xmlns="http://schemas.microsoft.com/office/spreadsheetml/2009/9/main" objectType="CheckBox" fmlaLink="Controls!$L$2" lockText="1"/>
</file>

<file path=xl/ctrlProps/ctrlProp5.xml><?xml version="1.0" encoding="utf-8"?>
<formControlPr xmlns="http://schemas.microsoft.com/office/spreadsheetml/2009/9/main" objectType="CheckBox" fmlaLink="Controls!$C$6" lockText="1"/>
</file>

<file path=xl/ctrlProps/ctrlProp50.xml><?xml version="1.0" encoding="utf-8"?>
<formControlPr xmlns="http://schemas.microsoft.com/office/spreadsheetml/2009/9/main" objectType="CheckBox" fmlaLink="Controls!$L$3" lockText="1"/>
</file>

<file path=xl/ctrlProps/ctrlProp51.xml><?xml version="1.0" encoding="utf-8"?>
<formControlPr xmlns="http://schemas.microsoft.com/office/spreadsheetml/2009/9/main" objectType="CheckBox" fmlaLink="Controls!$L$4" lockText="1"/>
</file>

<file path=xl/ctrlProps/ctrlProp52.xml><?xml version="1.0" encoding="utf-8"?>
<formControlPr xmlns="http://schemas.microsoft.com/office/spreadsheetml/2009/9/main" objectType="CheckBox" fmlaLink="Controls!$L$5" lockText="1"/>
</file>

<file path=xl/ctrlProps/ctrlProp53.xml><?xml version="1.0" encoding="utf-8"?>
<formControlPr xmlns="http://schemas.microsoft.com/office/spreadsheetml/2009/9/main" objectType="CheckBox" fmlaLink="Controls!$L$6" lockText="1"/>
</file>

<file path=xl/ctrlProps/ctrlProp54.xml><?xml version="1.0" encoding="utf-8"?>
<formControlPr xmlns="http://schemas.microsoft.com/office/spreadsheetml/2009/9/main" objectType="CheckBox" fmlaLink="Controls!$L$7" lockText="1"/>
</file>

<file path=xl/ctrlProps/ctrlProp55.xml><?xml version="1.0" encoding="utf-8"?>
<formControlPr xmlns="http://schemas.microsoft.com/office/spreadsheetml/2009/9/main" objectType="CheckBox" fmlaLink="Controls!$H$12" lockText="1"/>
</file>

<file path=xl/ctrlProps/ctrlProp56.xml><?xml version="1.0" encoding="utf-8"?>
<formControlPr xmlns="http://schemas.microsoft.com/office/spreadsheetml/2009/9/main" objectType="CheckBox" fmlaLink="Controls!$J$13" lockText="1"/>
</file>

<file path=xl/ctrlProps/ctrlProp57.xml><?xml version="1.0" encoding="utf-8"?>
<formControlPr xmlns="http://schemas.microsoft.com/office/spreadsheetml/2009/9/main" objectType="CheckBox" fmlaLink="Controls!$L$14" lockText="1"/>
</file>

<file path=xl/ctrlProps/ctrlProp58.xml><?xml version="1.0" encoding="utf-8"?>
<formControlPr xmlns="http://schemas.microsoft.com/office/spreadsheetml/2009/9/main" objectType="CheckBox" fmlaLink="Controls!$P$15" lockText="1"/>
</file>

<file path=xl/ctrlProps/ctrlProp59.xml><?xml version="1.0" encoding="utf-8"?>
<formControlPr xmlns="http://schemas.microsoft.com/office/spreadsheetml/2009/9/main" objectType="CheckBox" fmlaLink="Controls!$C$20" lockText="1"/>
</file>

<file path=xl/ctrlProps/ctrlProp6.xml><?xml version="1.0" encoding="utf-8"?>
<formControlPr xmlns="http://schemas.microsoft.com/office/spreadsheetml/2009/9/main" objectType="CheckBox" fmlaLink="Controls!$D$2" lockText="1"/>
</file>

<file path=xl/ctrlProps/ctrlProp60.xml><?xml version="1.0" encoding="utf-8"?>
<formControlPr xmlns="http://schemas.microsoft.com/office/spreadsheetml/2009/9/main" objectType="CheckBox" fmlaLink="Controls!$C$21" lockText="1"/>
</file>

<file path=xl/ctrlProps/ctrlProp61.xml><?xml version="1.0" encoding="utf-8"?>
<formControlPr xmlns="http://schemas.microsoft.com/office/spreadsheetml/2009/9/main" objectType="CheckBox" fmlaLink="Controls!$C$31" lockText="1"/>
</file>

<file path=xl/ctrlProps/ctrlProp62.xml><?xml version="1.0" encoding="utf-8"?>
<formControlPr xmlns="http://schemas.microsoft.com/office/spreadsheetml/2009/9/main" objectType="CheckBox" fmlaLink="Controls!$C$32" lockText="1"/>
</file>

<file path=xl/ctrlProps/ctrlProp63.xml><?xml version="1.0" encoding="utf-8"?>
<formControlPr xmlns="http://schemas.microsoft.com/office/spreadsheetml/2009/9/main" objectType="CheckBox" fmlaLink="Controls!$C$33" lockText="1"/>
</file>

<file path=xl/ctrlProps/ctrlProp64.xml><?xml version="1.0" encoding="utf-8"?>
<formControlPr xmlns="http://schemas.microsoft.com/office/spreadsheetml/2009/9/main" objectType="CheckBox" fmlaLink="Controls!$C$40" lockText="1"/>
</file>

<file path=xl/ctrlProps/ctrlProp65.xml><?xml version="1.0" encoding="utf-8"?>
<formControlPr xmlns="http://schemas.microsoft.com/office/spreadsheetml/2009/9/main" objectType="CheckBox" fmlaLink="Controls!$C$41" lockText="1"/>
</file>

<file path=xl/ctrlProps/ctrlProp66.xml><?xml version="1.0" encoding="utf-8"?>
<formControlPr xmlns="http://schemas.microsoft.com/office/spreadsheetml/2009/9/main" objectType="CheckBox" fmlaLink="Controls!$C$45" lockText="1"/>
</file>

<file path=xl/ctrlProps/ctrlProp67.xml><?xml version="1.0" encoding="utf-8"?>
<formControlPr xmlns="http://schemas.microsoft.com/office/spreadsheetml/2009/9/main" objectType="CheckBox" fmlaLink="Controls!$C$46" lockText="1"/>
</file>

<file path=xl/ctrlProps/ctrlProp68.xml><?xml version="1.0" encoding="utf-8"?>
<formControlPr xmlns="http://schemas.microsoft.com/office/spreadsheetml/2009/9/main" objectType="CheckBox" fmlaLink="Controls!$C$47" lockText="1"/>
</file>

<file path=xl/ctrlProps/ctrlProp69.xml><?xml version="1.0" encoding="utf-8"?>
<formControlPr xmlns="http://schemas.microsoft.com/office/spreadsheetml/2009/9/main" objectType="CheckBox" fmlaLink="Controls!$C$48" lockText="1"/>
</file>

<file path=xl/ctrlProps/ctrlProp7.xml><?xml version="1.0" encoding="utf-8"?>
<formControlPr xmlns="http://schemas.microsoft.com/office/spreadsheetml/2009/9/main" objectType="CheckBox" fmlaLink="Controls!$D$3" lockText="1"/>
</file>

<file path=xl/ctrlProps/ctrlProp70.xml><?xml version="1.0" encoding="utf-8"?>
<formControlPr xmlns="http://schemas.microsoft.com/office/spreadsheetml/2009/9/main" objectType="CheckBox" fmlaLink="Controls!$C$53" lockText="1"/>
</file>

<file path=xl/ctrlProps/ctrlProp71.xml><?xml version="1.0" encoding="utf-8"?>
<formControlPr xmlns="http://schemas.microsoft.com/office/spreadsheetml/2009/9/main" objectType="CheckBox" fmlaLink="Controls!$C$62" lockText="1"/>
</file>

<file path=xl/ctrlProps/ctrlProp72.xml><?xml version="1.0" encoding="utf-8"?>
<formControlPr xmlns="http://schemas.microsoft.com/office/spreadsheetml/2009/9/main" objectType="CheckBox" fmlaLink="Controls!$C$63" lockText="1"/>
</file>

<file path=xl/ctrlProps/ctrlProp73.xml><?xml version="1.0" encoding="utf-8"?>
<formControlPr xmlns="http://schemas.microsoft.com/office/spreadsheetml/2009/9/main" objectType="CheckBox" fmlaLink="Controls!$C$64" lockText="1"/>
</file>

<file path=xl/ctrlProps/ctrlProp74.xml><?xml version="1.0" encoding="utf-8"?>
<formControlPr xmlns="http://schemas.microsoft.com/office/spreadsheetml/2009/9/main" objectType="CheckBox" fmlaLink="Controls!$C$65" lockText="1"/>
</file>

<file path=xl/ctrlProps/ctrlProp8.xml><?xml version="1.0" encoding="utf-8"?>
<formControlPr xmlns="http://schemas.microsoft.com/office/spreadsheetml/2009/9/main" objectType="CheckBox" fmlaLink="Controls!$D$4" lockText="1"/>
</file>

<file path=xl/ctrlProps/ctrlProp9.xml><?xml version="1.0" encoding="utf-8"?>
<formControlPr xmlns="http://schemas.microsoft.com/office/spreadsheetml/2009/9/main" objectType="CheckBox" fmlaLink="Controls!$D$5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259080</xdr:rowOff>
    </xdr:from>
    <xdr:to>
      <xdr:col>11</xdr:col>
      <xdr:colOff>167640</xdr:colOff>
      <xdr:row>3</xdr:row>
      <xdr:rowOff>152400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" y="678180"/>
          <a:ext cx="3497580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</xdr:row>
          <xdr:rowOff>304800</xdr:rowOff>
        </xdr:from>
        <xdr:to>
          <xdr:col>11</xdr:col>
          <xdr:colOff>0</xdr:colOff>
          <xdr:row>5</xdr:row>
          <xdr:rowOff>333375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</xdr:row>
          <xdr:rowOff>333375</xdr:rowOff>
        </xdr:from>
        <xdr:to>
          <xdr:col>11</xdr:col>
          <xdr:colOff>9525</xdr:colOff>
          <xdr:row>6</xdr:row>
          <xdr:rowOff>323850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</xdr:row>
          <xdr:rowOff>323850</xdr:rowOff>
        </xdr:from>
        <xdr:to>
          <xdr:col>11</xdr:col>
          <xdr:colOff>9525</xdr:colOff>
          <xdr:row>7</xdr:row>
          <xdr:rowOff>323850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7</xdr:row>
          <xdr:rowOff>323850</xdr:rowOff>
        </xdr:from>
        <xdr:to>
          <xdr:col>11</xdr:col>
          <xdr:colOff>9525</xdr:colOff>
          <xdr:row>8</xdr:row>
          <xdr:rowOff>314325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8</xdr:row>
          <xdr:rowOff>314325</xdr:rowOff>
        </xdr:from>
        <xdr:to>
          <xdr:col>11</xdr:col>
          <xdr:colOff>9525</xdr:colOff>
          <xdr:row>9</xdr:row>
          <xdr:rowOff>314325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</xdr:row>
          <xdr:rowOff>304800</xdr:rowOff>
        </xdr:from>
        <xdr:to>
          <xdr:col>13</xdr:col>
          <xdr:colOff>0</xdr:colOff>
          <xdr:row>5</xdr:row>
          <xdr:rowOff>333375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5</xdr:row>
          <xdr:rowOff>333375</xdr:rowOff>
        </xdr:from>
        <xdr:to>
          <xdr:col>13</xdr:col>
          <xdr:colOff>0</xdr:colOff>
          <xdr:row>6</xdr:row>
          <xdr:rowOff>323850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6</xdr:row>
          <xdr:rowOff>323850</xdr:rowOff>
        </xdr:from>
        <xdr:to>
          <xdr:col>13</xdr:col>
          <xdr:colOff>0</xdr:colOff>
          <xdr:row>7</xdr:row>
          <xdr:rowOff>323850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7</xdr:row>
          <xdr:rowOff>323850</xdr:rowOff>
        </xdr:from>
        <xdr:to>
          <xdr:col>13</xdr:col>
          <xdr:colOff>0</xdr:colOff>
          <xdr:row>8</xdr:row>
          <xdr:rowOff>314325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8</xdr:row>
          <xdr:rowOff>314325</xdr:rowOff>
        </xdr:from>
        <xdr:to>
          <xdr:col>13</xdr:col>
          <xdr:colOff>0</xdr:colOff>
          <xdr:row>9</xdr:row>
          <xdr:rowOff>314325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9</xdr:row>
          <xdr:rowOff>314325</xdr:rowOff>
        </xdr:from>
        <xdr:to>
          <xdr:col>13</xdr:col>
          <xdr:colOff>0</xdr:colOff>
          <xdr:row>10</xdr:row>
          <xdr:rowOff>314325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</xdr:row>
          <xdr:rowOff>304800</xdr:rowOff>
        </xdr:from>
        <xdr:to>
          <xdr:col>15</xdr:col>
          <xdr:colOff>9525</xdr:colOff>
          <xdr:row>5</xdr:row>
          <xdr:rowOff>333375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5</xdr:row>
          <xdr:rowOff>333375</xdr:rowOff>
        </xdr:from>
        <xdr:to>
          <xdr:col>15</xdr:col>
          <xdr:colOff>9525</xdr:colOff>
          <xdr:row>6</xdr:row>
          <xdr:rowOff>323850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6</xdr:row>
          <xdr:rowOff>323850</xdr:rowOff>
        </xdr:from>
        <xdr:to>
          <xdr:col>15</xdr:col>
          <xdr:colOff>9525</xdr:colOff>
          <xdr:row>7</xdr:row>
          <xdr:rowOff>323850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7</xdr:row>
          <xdr:rowOff>323850</xdr:rowOff>
        </xdr:from>
        <xdr:to>
          <xdr:col>15</xdr:col>
          <xdr:colOff>9525</xdr:colOff>
          <xdr:row>8</xdr:row>
          <xdr:rowOff>314325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8</xdr:row>
          <xdr:rowOff>314325</xdr:rowOff>
        </xdr:from>
        <xdr:to>
          <xdr:col>15</xdr:col>
          <xdr:colOff>9525</xdr:colOff>
          <xdr:row>9</xdr:row>
          <xdr:rowOff>314325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</xdr:row>
          <xdr:rowOff>304800</xdr:rowOff>
        </xdr:from>
        <xdr:to>
          <xdr:col>17</xdr:col>
          <xdr:colOff>9525</xdr:colOff>
          <xdr:row>5</xdr:row>
          <xdr:rowOff>333375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</xdr:row>
          <xdr:rowOff>333375</xdr:rowOff>
        </xdr:from>
        <xdr:to>
          <xdr:col>17</xdr:col>
          <xdr:colOff>9525</xdr:colOff>
          <xdr:row>6</xdr:row>
          <xdr:rowOff>323850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</xdr:row>
          <xdr:rowOff>323850</xdr:rowOff>
        </xdr:from>
        <xdr:to>
          <xdr:col>17</xdr:col>
          <xdr:colOff>9525</xdr:colOff>
          <xdr:row>7</xdr:row>
          <xdr:rowOff>323850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</xdr:row>
          <xdr:rowOff>323850</xdr:rowOff>
        </xdr:from>
        <xdr:to>
          <xdr:col>17</xdr:col>
          <xdr:colOff>9525</xdr:colOff>
          <xdr:row>8</xdr:row>
          <xdr:rowOff>314325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</xdr:row>
          <xdr:rowOff>314325</xdr:rowOff>
        </xdr:from>
        <xdr:to>
          <xdr:col>17</xdr:col>
          <xdr:colOff>9525</xdr:colOff>
          <xdr:row>9</xdr:row>
          <xdr:rowOff>314325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9</xdr:row>
          <xdr:rowOff>314325</xdr:rowOff>
        </xdr:from>
        <xdr:to>
          <xdr:col>17</xdr:col>
          <xdr:colOff>9525</xdr:colOff>
          <xdr:row>10</xdr:row>
          <xdr:rowOff>314325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</xdr:row>
          <xdr:rowOff>304800</xdr:rowOff>
        </xdr:from>
        <xdr:to>
          <xdr:col>19</xdr:col>
          <xdr:colOff>9525</xdr:colOff>
          <xdr:row>5</xdr:row>
          <xdr:rowOff>333375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5</xdr:row>
          <xdr:rowOff>333375</xdr:rowOff>
        </xdr:from>
        <xdr:to>
          <xdr:col>19</xdr:col>
          <xdr:colOff>9525</xdr:colOff>
          <xdr:row>6</xdr:row>
          <xdr:rowOff>323850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</xdr:row>
          <xdr:rowOff>323850</xdr:rowOff>
        </xdr:from>
        <xdr:to>
          <xdr:col>19</xdr:col>
          <xdr:colOff>9525</xdr:colOff>
          <xdr:row>7</xdr:row>
          <xdr:rowOff>323850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7</xdr:row>
          <xdr:rowOff>323850</xdr:rowOff>
        </xdr:from>
        <xdr:to>
          <xdr:col>19</xdr:col>
          <xdr:colOff>9525</xdr:colOff>
          <xdr:row>8</xdr:row>
          <xdr:rowOff>314325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8</xdr:row>
          <xdr:rowOff>314325</xdr:rowOff>
        </xdr:from>
        <xdr:to>
          <xdr:col>19</xdr:col>
          <xdr:colOff>9525</xdr:colOff>
          <xdr:row>9</xdr:row>
          <xdr:rowOff>314325</xdr:rowOff>
        </xdr:to>
        <xdr:sp macro="" textlink="">
          <xdr:nvSpPr>
            <xdr:cNvPr id="5278" name="Check Box 1182" hidden="1">
              <a:extLst>
                <a:ext uri="{63B3BB69-23CF-44E3-9099-C40C66FF867C}">
                  <a14:compatExt spid="_x0000_s5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</xdr:row>
          <xdr:rowOff>304800</xdr:rowOff>
        </xdr:from>
        <xdr:to>
          <xdr:col>21</xdr:col>
          <xdr:colOff>9525</xdr:colOff>
          <xdr:row>5</xdr:row>
          <xdr:rowOff>333375</xdr:rowOff>
        </xdr:to>
        <xdr:sp macro="" textlink="">
          <xdr:nvSpPr>
            <xdr:cNvPr id="5280" name="Check Box 1184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</xdr:row>
          <xdr:rowOff>333375</xdr:rowOff>
        </xdr:from>
        <xdr:to>
          <xdr:col>21</xdr:col>
          <xdr:colOff>9525</xdr:colOff>
          <xdr:row>6</xdr:row>
          <xdr:rowOff>323850</xdr:rowOff>
        </xdr:to>
        <xdr:sp macro="" textlink="">
          <xdr:nvSpPr>
            <xdr:cNvPr id="5281" name="Check Box 1185" hidden="1">
              <a:extLst>
                <a:ext uri="{63B3BB69-23CF-44E3-9099-C40C66FF867C}">
                  <a14:compatExt spid="_x0000_s5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6</xdr:row>
          <xdr:rowOff>323850</xdr:rowOff>
        </xdr:from>
        <xdr:to>
          <xdr:col>21</xdr:col>
          <xdr:colOff>9525</xdr:colOff>
          <xdr:row>7</xdr:row>
          <xdr:rowOff>323850</xdr:rowOff>
        </xdr:to>
        <xdr:sp macro="" textlink="">
          <xdr:nvSpPr>
            <xdr:cNvPr id="5282" name="Check Box 1186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7</xdr:row>
          <xdr:rowOff>323850</xdr:rowOff>
        </xdr:from>
        <xdr:to>
          <xdr:col>21</xdr:col>
          <xdr:colOff>9525</xdr:colOff>
          <xdr:row>8</xdr:row>
          <xdr:rowOff>314325</xdr:rowOff>
        </xdr:to>
        <xdr:sp macro="" textlink="">
          <xdr:nvSpPr>
            <xdr:cNvPr id="5283" name="Check Box 1187" hidden="1">
              <a:extLst>
                <a:ext uri="{63B3BB69-23CF-44E3-9099-C40C66FF867C}">
                  <a14:compatExt spid="_x0000_s5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8</xdr:row>
          <xdr:rowOff>314325</xdr:rowOff>
        </xdr:from>
        <xdr:to>
          <xdr:col>21</xdr:col>
          <xdr:colOff>9525</xdr:colOff>
          <xdr:row>9</xdr:row>
          <xdr:rowOff>314325</xdr:rowOff>
        </xdr:to>
        <xdr:sp macro="" textlink="">
          <xdr:nvSpPr>
            <xdr:cNvPr id="5284" name="Check Box 1188" hidden="1">
              <a:extLst>
                <a:ext uri="{63B3BB69-23CF-44E3-9099-C40C66FF867C}">
                  <a14:compatExt spid="_x0000_s5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9</xdr:row>
          <xdr:rowOff>314325</xdr:rowOff>
        </xdr:from>
        <xdr:to>
          <xdr:col>21</xdr:col>
          <xdr:colOff>9525</xdr:colOff>
          <xdr:row>10</xdr:row>
          <xdr:rowOff>314325</xdr:rowOff>
        </xdr:to>
        <xdr:sp macro="" textlink="">
          <xdr:nvSpPr>
            <xdr:cNvPr id="5285" name="Check Box 1189" hidden="1">
              <a:extLst>
                <a:ext uri="{63B3BB69-23CF-44E3-9099-C40C66FF867C}">
                  <a14:compatExt spid="_x0000_s5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4</xdr:row>
          <xdr:rowOff>304800</xdr:rowOff>
        </xdr:from>
        <xdr:to>
          <xdr:col>23</xdr:col>
          <xdr:colOff>9525</xdr:colOff>
          <xdr:row>5</xdr:row>
          <xdr:rowOff>333375</xdr:rowOff>
        </xdr:to>
        <xdr:sp macro="" textlink="">
          <xdr:nvSpPr>
            <xdr:cNvPr id="5286" name="Check Box 1190" hidden="1">
              <a:extLst>
                <a:ext uri="{63B3BB69-23CF-44E3-9099-C40C66FF867C}">
                  <a14:compatExt spid="_x0000_s5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</xdr:row>
          <xdr:rowOff>333375</xdr:rowOff>
        </xdr:from>
        <xdr:to>
          <xdr:col>23</xdr:col>
          <xdr:colOff>9525</xdr:colOff>
          <xdr:row>6</xdr:row>
          <xdr:rowOff>323850</xdr:rowOff>
        </xdr:to>
        <xdr:sp macro="" textlink="">
          <xdr:nvSpPr>
            <xdr:cNvPr id="5287" name="Check Box 1191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</xdr:row>
          <xdr:rowOff>323850</xdr:rowOff>
        </xdr:from>
        <xdr:to>
          <xdr:col>23</xdr:col>
          <xdr:colOff>9525</xdr:colOff>
          <xdr:row>7</xdr:row>
          <xdr:rowOff>323850</xdr:rowOff>
        </xdr:to>
        <xdr:sp macro="" textlink="">
          <xdr:nvSpPr>
            <xdr:cNvPr id="5288" name="Check Box 1192" hidden="1">
              <a:extLst>
                <a:ext uri="{63B3BB69-23CF-44E3-9099-C40C66FF867C}">
                  <a14:compatExt spid="_x0000_s5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</xdr:row>
          <xdr:rowOff>323850</xdr:rowOff>
        </xdr:from>
        <xdr:to>
          <xdr:col>23</xdr:col>
          <xdr:colOff>9525</xdr:colOff>
          <xdr:row>8</xdr:row>
          <xdr:rowOff>314325</xdr:rowOff>
        </xdr:to>
        <xdr:sp macro="" textlink="">
          <xdr:nvSpPr>
            <xdr:cNvPr id="5289" name="Check Box 1193" hidden="1">
              <a:extLst>
                <a:ext uri="{63B3BB69-23CF-44E3-9099-C40C66FF867C}">
                  <a14:compatExt spid="_x0000_s5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8</xdr:row>
          <xdr:rowOff>314325</xdr:rowOff>
        </xdr:from>
        <xdr:to>
          <xdr:col>23</xdr:col>
          <xdr:colOff>9525</xdr:colOff>
          <xdr:row>9</xdr:row>
          <xdr:rowOff>314325</xdr:rowOff>
        </xdr:to>
        <xdr:sp macro="" textlink="">
          <xdr:nvSpPr>
            <xdr:cNvPr id="5290" name="Check Box 1194" hidden="1">
              <a:extLst>
                <a:ext uri="{63B3BB69-23CF-44E3-9099-C40C66FF867C}">
                  <a14:compatExt spid="_x0000_s5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4</xdr:row>
          <xdr:rowOff>304800</xdr:rowOff>
        </xdr:from>
        <xdr:to>
          <xdr:col>25</xdr:col>
          <xdr:colOff>9525</xdr:colOff>
          <xdr:row>5</xdr:row>
          <xdr:rowOff>333375</xdr:rowOff>
        </xdr:to>
        <xdr:sp macro="" textlink="">
          <xdr:nvSpPr>
            <xdr:cNvPr id="5292" name="Check Box 1196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5</xdr:row>
          <xdr:rowOff>333375</xdr:rowOff>
        </xdr:from>
        <xdr:to>
          <xdr:col>25</xdr:col>
          <xdr:colOff>9525</xdr:colOff>
          <xdr:row>6</xdr:row>
          <xdr:rowOff>323850</xdr:rowOff>
        </xdr:to>
        <xdr:sp macro="" textlink="">
          <xdr:nvSpPr>
            <xdr:cNvPr id="5293" name="Check Box 1197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6</xdr:row>
          <xdr:rowOff>323850</xdr:rowOff>
        </xdr:from>
        <xdr:to>
          <xdr:col>25</xdr:col>
          <xdr:colOff>9525</xdr:colOff>
          <xdr:row>7</xdr:row>
          <xdr:rowOff>323850</xdr:rowOff>
        </xdr:to>
        <xdr:sp macro="" textlink="">
          <xdr:nvSpPr>
            <xdr:cNvPr id="5294" name="Check Box 1198" hidden="1">
              <a:extLst>
                <a:ext uri="{63B3BB69-23CF-44E3-9099-C40C66FF867C}">
                  <a14:compatExt spid="_x0000_s5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7</xdr:row>
          <xdr:rowOff>323850</xdr:rowOff>
        </xdr:from>
        <xdr:to>
          <xdr:col>25</xdr:col>
          <xdr:colOff>9525</xdr:colOff>
          <xdr:row>8</xdr:row>
          <xdr:rowOff>314325</xdr:rowOff>
        </xdr:to>
        <xdr:sp macro="" textlink="">
          <xdr:nvSpPr>
            <xdr:cNvPr id="5295" name="Check Box 1199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8</xdr:row>
          <xdr:rowOff>314325</xdr:rowOff>
        </xdr:from>
        <xdr:to>
          <xdr:col>25</xdr:col>
          <xdr:colOff>9525</xdr:colOff>
          <xdr:row>9</xdr:row>
          <xdr:rowOff>314325</xdr:rowOff>
        </xdr:to>
        <xdr:sp macro="" textlink="">
          <xdr:nvSpPr>
            <xdr:cNvPr id="5296" name="Check Box 1200" hidden="1">
              <a:extLst>
                <a:ext uri="{63B3BB69-23CF-44E3-9099-C40C66FF867C}">
                  <a14:compatExt spid="_x0000_s5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</xdr:row>
          <xdr:rowOff>304800</xdr:rowOff>
        </xdr:from>
        <xdr:to>
          <xdr:col>27</xdr:col>
          <xdr:colOff>9525</xdr:colOff>
          <xdr:row>5</xdr:row>
          <xdr:rowOff>333375</xdr:rowOff>
        </xdr:to>
        <xdr:sp macro="" textlink="">
          <xdr:nvSpPr>
            <xdr:cNvPr id="5298" name="Check Box 1202" hidden="1">
              <a:extLst>
                <a:ext uri="{63B3BB69-23CF-44E3-9099-C40C66FF867C}">
                  <a14:compatExt spid="_x0000_s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</xdr:row>
          <xdr:rowOff>333375</xdr:rowOff>
        </xdr:from>
        <xdr:to>
          <xdr:col>27</xdr:col>
          <xdr:colOff>9525</xdr:colOff>
          <xdr:row>6</xdr:row>
          <xdr:rowOff>323850</xdr:rowOff>
        </xdr:to>
        <xdr:sp macro="" textlink="">
          <xdr:nvSpPr>
            <xdr:cNvPr id="5299" name="Check Box 1203" hidden="1">
              <a:extLst>
                <a:ext uri="{63B3BB69-23CF-44E3-9099-C40C66FF867C}">
                  <a14:compatExt spid="_x0000_s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6</xdr:row>
          <xdr:rowOff>323850</xdr:rowOff>
        </xdr:from>
        <xdr:to>
          <xdr:col>27</xdr:col>
          <xdr:colOff>9525</xdr:colOff>
          <xdr:row>7</xdr:row>
          <xdr:rowOff>323850</xdr:rowOff>
        </xdr:to>
        <xdr:sp macro="" textlink="">
          <xdr:nvSpPr>
            <xdr:cNvPr id="5300" name="Check Box 1204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7</xdr:row>
          <xdr:rowOff>323850</xdr:rowOff>
        </xdr:from>
        <xdr:to>
          <xdr:col>27</xdr:col>
          <xdr:colOff>9525</xdr:colOff>
          <xdr:row>8</xdr:row>
          <xdr:rowOff>314325</xdr:rowOff>
        </xdr:to>
        <xdr:sp macro="" textlink="">
          <xdr:nvSpPr>
            <xdr:cNvPr id="5301" name="Check Box 1205" hidden="1">
              <a:extLst>
                <a:ext uri="{63B3BB69-23CF-44E3-9099-C40C66FF867C}">
                  <a14:compatExt spid="_x0000_s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</xdr:row>
          <xdr:rowOff>314325</xdr:rowOff>
        </xdr:from>
        <xdr:to>
          <xdr:col>27</xdr:col>
          <xdr:colOff>9525</xdr:colOff>
          <xdr:row>9</xdr:row>
          <xdr:rowOff>314325</xdr:rowOff>
        </xdr:to>
        <xdr:sp macro="" textlink="">
          <xdr:nvSpPr>
            <xdr:cNvPr id="5302" name="Check Box 1206" hidden="1">
              <a:extLst>
                <a:ext uri="{63B3BB69-23CF-44E3-9099-C40C66FF867C}">
                  <a14:compatExt spid="_x0000_s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4</xdr:row>
          <xdr:rowOff>304800</xdr:rowOff>
        </xdr:from>
        <xdr:to>
          <xdr:col>29</xdr:col>
          <xdr:colOff>9525</xdr:colOff>
          <xdr:row>5</xdr:row>
          <xdr:rowOff>333375</xdr:rowOff>
        </xdr:to>
        <xdr:sp macro="" textlink="">
          <xdr:nvSpPr>
            <xdr:cNvPr id="5304" name="Check Box 1208" hidden="1">
              <a:extLst>
                <a:ext uri="{63B3BB69-23CF-44E3-9099-C40C66FF867C}">
                  <a14:compatExt spid="_x0000_s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5</xdr:row>
          <xdr:rowOff>333375</xdr:rowOff>
        </xdr:from>
        <xdr:to>
          <xdr:col>29</xdr:col>
          <xdr:colOff>9525</xdr:colOff>
          <xdr:row>6</xdr:row>
          <xdr:rowOff>323850</xdr:rowOff>
        </xdr:to>
        <xdr:sp macro="" textlink="">
          <xdr:nvSpPr>
            <xdr:cNvPr id="5305" name="Check Box 1209" hidden="1">
              <a:extLst>
                <a:ext uri="{63B3BB69-23CF-44E3-9099-C40C66FF867C}">
                  <a14:compatExt spid="_x0000_s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6</xdr:row>
          <xdr:rowOff>323850</xdr:rowOff>
        </xdr:from>
        <xdr:to>
          <xdr:col>29</xdr:col>
          <xdr:colOff>9525</xdr:colOff>
          <xdr:row>7</xdr:row>
          <xdr:rowOff>323850</xdr:rowOff>
        </xdr:to>
        <xdr:sp macro="" textlink="">
          <xdr:nvSpPr>
            <xdr:cNvPr id="5306" name="Check Box 1210" hidden="1">
              <a:extLst>
                <a:ext uri="{63B3BB69-23CF-44E3-9099-C40C66FF867C}">
                  <a14:compatExt spid="_x0000_s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7</xdr:row>
          <xdr:rowOff>323850</xdr:rowOff>
        </xdr:from>
        <xdr:to>
          <xdr:col>29</xdr:col>
          <xdr:colOff>9525</xdr:colOff>
          <xdr:row>8</xdr:row>
          <xdr:rowOff>314325</xdr:rowOff>
        </xdr:to>
        <xdr:sp macro="" textlink="">
          <xdr:nvSpPr>
            <xdr:cNvPr id="5307" name="Check Box 1211" hidden="1">
              <a:extLst>
                <a:ext uri="{63B3BB69-23CF-44E3-9099-C40C66FF867C}">
                  <a14:compatExt spid="_x0000_s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8</xdr:row>
          <xdr:rowOff>314325</xdr:rowOff>
        </xdr:from>
        <xdr:to>
          <xdr:col>29</xdr:col>
          <xdr:colOff>9525</xdr:colOff>
          <xdr:row>9</xdr:row>
          <xdr:rowOff>314325</xdr:rowOff>
        </xdr:to>
        <xdr:sp macro="" textlink="">
          <xdr:nvSpPr>
            <xdr:cNvPr id="5308" name="Check Box 1212" hidden="1">
              <a:extLst>
                <a:ext uri="{63B3BB69-23CF-44E3-9099-C40C66FF867C}">
                  <a14:compatExt spid="_x0000_s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9</xdr:row>
          <xdr:rowOff>314325</xdr:rowOff>
        </xdr:from>
        <xdr:to>
          <xdr:col>29</xdr:col>
          <xdr:colOff>9525</xdr:colOff>
          <xdr:row>10</xdr:row>
          <xdr:rowOff>314325</xdr:rowOff>
        </xdr:to>
        <xdr:sp macro="" textlink="">
          <xdr:nvSpPr>
            <xdr:cNvPr id="5309" name="Check Box 1213" hidden="1">
              <a:extLst>
                <a:ext uri="{63B3BB69-23CF-44E3-9099-C40C66FF867C}">
                  <a14:compatExt spid="_x0000_s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204786</xdr:colOff>
          <xdr:row>14</xdr:row>
          <xdr:rowOff>4762</xdr:rowOff>
        </xdr:from>
        <xdr:to>
          <xdr:col>13</xdr:col>
          <xdr:colOff>71436</xdr:colOff>
          <xdr:row>15</xdr:row>
          <xdr:rowOff>16669</xdr:rowOff>
        </xdr:to>
        <xdr:sp macro="" textlink="">
          <xdr:nvSpPr>
            <xdr:cNvPr id="5315" name="Check Box 1219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180974</xdr:colOff>
          <xdr:row>15</xdr:row>
          <xdr:rowOff>7144</xdr:rowOff>
        </xdr:from>
        <xdr:to>
          <xdr:col>17</xdr:col>
          <xdr:colOff>57149</xdr:colOff>
          <xdr:row>16</xdr:row>
          <xdr:rowOff>16668</xdr:rowOff>
        </xdr:to>
        <xdr:sp macro="" textlink="">
          <xdr:nvSpPr>
            <xdr:cNvPr id="5326" name="Check Box 1230" hidden="1">
              <a:extLst>
                <a:ext uri="{63B3BB69-23CF-44E3-9099-C40C66FF867C}">
                  <a14:compatExt spid="_x0000_s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171448</xdr:colOff>
          <xdr:row>16</xdr:row>
          <xdr:rowOff>7143</xdr:rowOff>
        </xdr:from>
        <xdr:to>
          <xdr:col>21</xdr:col>
          <xdr:colOff>104773</xdr:colOff>
          <xdr:row>17</xdr:row>
          <xdr:rowOff>23812</xdr:rowOff>
        </xdr:to>
        <xdr:sp macro="" textlink="">
          <xdr:nvSpPr>
            <xdr:cNvPr id="5337" name="Check Box 1241" hidden="1">
              <a:extLst>
                <a:ext uri="{63B3BB69-23CF-44E3-9099-C40C66FF867C}">
                  <a14:compatExt spid="_x0000_s5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180974</xdr:colOff>
          <xdr:row>16</xdr:row>
          <xdr:rowOff>314325</xdr:rowOff>
        </xdr:from>
        <xdr:to>
          <xdr:col>29</xdr:col>
          <xdr:colOff>57149</xdr:colOff>
          <xdr:row>18</xdr:row>
          <xdr:rowOff>0</xdr:rowOff>
        </xdr:to>
        <xdr:sp macro="" textlink="">
          <xdr:nvSpPr>
            <xdr:cNvPr id="5358" name="Check Box 1262" hidden="1">
              <a:extLst>
                <a:ext uri="{63B3BB69-23CF-44E3-9099-C40C66FF867C}">
                  <a14:compatExt spid="_x0000_s5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9525</xdr:rowOff>
        </xdr:from>
        <xdr:to>
          <xdr:col>3</xdr:col>
          <xdr:colOff>0</xdr:colOff>
          <xdr:row>24</xdr:row>
          <xdr:rowOff>9525</xdr:rowOff>
        </xdr:to>
        <xdr:sp macro="" textlink="">
          <xdr:nvSpPr>
            <xdr:cNvPr id="5365" name="Check Box 1269" hidden="1">
              <a:extLst>
                <a:ext uri="{63B3BB69-23CF-44E3-9099-C40C66FF867C}">
                  <a14:compatExt spid="_x0000_s5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3</xdr:col>
          <xdr:colOff>0</xdr:colOff>
          <xdr:row>25</xdr:row>
          <xdr:rowOff>9525</xdr:rowOff>
        </xdr:to>
        <xdr:sp macro="" textlink="">
          <xdr:nvSpPr>
            <xdr:cNvPr id="5367" name="Check Box 1271" hidden="1">
              <a:extLst>
                <a:ext uri="{63B3BB69-23CF-44E3-9099-C40C66FF867C}">
                  <a14:compatExt spid="_x0000_s5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23</xdr:row>
          <xdr:rowOff>9525</xdr:rowOff>
        </xdr:from>
        <xdr:to>
          <xdr:col>20</xdr:col>
          <xdr:colOff>9525</xdr:colOff>
          <xdr:row>24</xdr:row>
          <xdr:rowOff>9525</xdr:rowOff>
        </xdr:to>
        <xdr:sp macro="" textlink="">
          <xdr:nvSpPr>
            <xdr:cNvPr id="5369" name="Check Box 1273" hidden="1">
              <a:extLst>
                <a:ext uri="{63B3BB69-23CF-44E3-9099-C40C66FF867C}">
                  <a14:compatExt spid="_x0000_s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24</xdr:row>
          <xdr:rowOff>9525</xdr:rowOff>
        </xdr:from>
        <xdr:to>
          <xdr:col>20</xdr:col>
          <xdr:colOff>9525</xdr:colOff>
          <xdr:row>25</xdr:row>
          <xdr:rowOff>9525</xdr:rowOff>
        </xdr:to>
        <xdr:sp macro="" textlink="">
          <xdr:nvSpPr>
            <xdr:cNvPr id="5370" name="Check Box 1274" hidden="1">
              <a:extLst>
                <a:ext uri="{63B3BB69-23CF-44E3-9099-C40C66FF867C}">
                  <a14:compatExt spid="_x0000_s5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25</xdr:row>
          <xdr:rowOff>9525</xdr:rowOff>
        </xdr:from>
        <xdr:to>
          <xdr:col>20</xdr:col>
          <xdr:colOff>9525</xdr:colOff>
          <xdr:row>26</xdr:row>
          <xdr:rowOff>9525</xdr:rowOff>
        </xdr:to>
        <xdr:sp macro="" textlink="">
          <xdr:nvSpPr>
            <xdr:cNvPr id="5371" name="Check Box 1275" hidden="1">
              <a:extLst>
                <a:ext uri="{63B3BB69-23CF-44E3-9099-C40C66FF867C}">
                  <a14:compatExt spid="_x0000_s5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3</xdr:col>
          <xdr:colOff>0</xdr:colOff>
          <xdr:row>31</xdr:row>
          <xdr:rowOff>9525</xdr:rowOff>
        </xdr:to>
        <xdr:sp macro="" textlink="">
          <xdr:nvSpPr>
            <xdr:cNvPr id="5376" name="Check Box 1280" hidden="1">
              <a:extLst>
                <a:ext uri="{63B3BB69-23CF-44E3-9099-C40C66FF867C}">
                  <a14:compatExt spid="_x0000_s5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9525</xdr:rowOff>
        </xdr:from>
        <xdr:to>
          <xdr:col>3</xdr:col>
          <xdr:colOff>0</xdr:colOff>
          <xdr:row>32</xdr:row>
          <xdr:rowOff>9525</xdr:rowOff>
        </xdr:to>
        <xdr:sp macro="" textlink="">
          <xdr:nvSpPr>
            <xdr:cNvPr id="5377" name="Check Box 1281" hidden="1">
              <a:extLst>
                <a:ext uri="{63B3BB69-23CF-44E3-9099-C40C66FF867C}">
                  <a14:compatExt spid="_x0000_s5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30</xdr:row>
          <xdr:rowOff>9525</xdr:rowOff>
        </xdr:from>
        <xdr:to>
          <xdr:col>20</xdr:col>
          <xdr:colOff>9525</xdr:colOff>
          <xdr:row>31</xdr:row>
          <xdr:rowOff>9525</xdr:rowOff>
        </xdr:to>
        <xdr:sp macro="" textlink="">
          <xdr:nvSpPr>
            <xdr:cNvPr id="5378" name="Check Box 1282" hidden="1">
              <a:extLst>
                <a:ext uri="{63B3BB69-23CF-44E3-9099-C40C66FF867C}">
                  <a14:compatExt spid="_x0000_s5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31</xdr:row>
          <xdr:rowOff>9525</xdr:rowOff>
        </xdr:from>
        <xdr:to>
          <xdr:col>20</xdr:col>
          <xdr:colOff>9525</xdr:colOff>
          <xdr:row>32</xdr:row>
          <xdr:rowOff>9525</xdr:rowOff>
        </xdr:to>
        <xdr:sp macro="" textlink="">
          <xdr:nvSpPr>
            <xdr:cNvPr id="5379" name="Check Box 1283" hidden="1">
              <a:extLst>
                <a:ext uri="{63B3BB69-23CF-44E3-9099-C40C66FF867C}">
                  <a14:compatExt spid="_x0000_s5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32</xdr:row>
          <xdr:rowOff>9525</xdr:rowOff>
        </xdr:from>
        <xdr:to>
          <xdr:col>20</xdr:col>
          <xdr:colOff>9525</xdr:colOff>
          <xdr:row>33</xdr:row>
          <xdr:rowOff>9525</xdr:rowOff>
        </xdr:to>
        <xdr:sp macro="" textlink="">
          <xdr:nvSpPr>
            <xdr:cNvPr id="5380" name="Check Box 1284" hidden="1">
              <a:extLst>
                <a:ext uri="{63B3BB69-23CF-44E3-9099-C40C66FF867C}">
                  <a14:compatExt spid="_x0000_s5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33</xdr:row>
          <xdr:rowOff>9525</xdr:rowOff>
        </xdr:from>
        <xdr:to>
          <xdr:col>20</xdr:col>
          <xdr:colOff>9525</xdr:colOff>
          <xdr:row>34</xdr:row>
          <xdr:rowOff>9525</xdr:rowOff>
        </xdr:to>
        <xdr:sp macro="" textlink="">
          <xdr:nvSpPr>
            <xdr:cNvPr id="5381" name="Check Box 1285" hidden="1">
              <a:extLst>
                <a:ext uri="{63B3BB69-23CF-44E3-9099-C40C66FF867C}">
                  <a14:compatExt spid="_x0000_s5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19050</xdr:rowOff>
        </xdr:from>
        <xdr:to>
          <xdr:col>3</xdr:col>
          <xdr:colOff>0</xdr:colOff>
          <xdr:row>40</xdr:row>
          <xdr:rowOff>19050</xdr:rowOff>
        </xdr:to>
        <xdr:sp macro="" textlink="">
          <xdr:nvSpPr>
            <xdr:cNvPr id="5382" name="Check Box 1286" hidden="1">
              <a:extLst>
                <a:ext uri="{63B3BB69-23CF-44E3-9099-C40C66FF867C}">
                  <a14:compatExt spid="_x0000_s5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39</xdr:row>
          <xdr:rowOff>19050</xdr:rowOff>
        </xdr:from>
        <xdr:to>
          <xdr:col>20</xdr:col>
          <xdr:colOff>9525</xdr:colOff>
          <xdr:row>40</xdr:row>
          <xdr:rowOff>19050</xdr:rowOff>
        </xdr:to>
        <xdr:sp macro="" textlink="">
          <xdr:nvSpPr>
            <xdr:cNvPr id="5384" name="Check Box 1288" hidden="1">
              <a:extLst>
                <a:ext uri="{63B3BB69-23CF-44E3-9099-C40C66FF867C}">
                  <a14:compatExt spid="_x0000_s5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40</xdr:row>
          <xdr:rowOff>19050</xdr:rowOff>
        </xdr:from>
        <xdr:to>
          <xdr:col>20</xdr:col>
          <xdr:colOff>9525</xdr:colOff>
          <xdr:row>41</xdr:row>
          <xdr:rowOff>19050</xdr:rowOff>
        </xdr:to>
        <xdr:sp macro="" textlink="">
          <xdr:nvSpPr>
            <xdr:cNvPr id="5385" name="Check Box 1289" hidden="1">
              <a:extLst>
                <a:ext uri="{63B3BB69-23CF-44E3-9099-C40C66FF867C}">
                  <a14:compatExt spid="_x0000_s5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41</xdr:row>
          <xdr:rowOff>19050</xdr:rowOff>
        </xdr:from>
        <xdr:to>
          <xdr:col>20</xdr:col>
          <xdr:colOff>9525</xdr:colOff>
          <xdr:row>42</xdr:row>
          <xdr:rowOff>19050</xdr:rowOff>
        </xdr:to>
        <xdr:sp macro="" textlink="">
          <xdr:nvSpPr>
            <xdr:cNvPr id="5386" name="Check Box 1290" hidden="1">
              <a:extLst>
                <a:ext uri="{63B3BB69-23CF-44E3-9099-C40C66FF867C}">
                  <a14:compatExt spid="_x0000_s5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42</xdr:row>
          <xdr:rowOff>19050</xdr:rowOff>
        </xdr:from>
        <xdr:to>
          <xdr:col>20</xdr:col>
          <xdr:colOff>9525</xdr:colOff>
          <xdr:row>43</xdr:row>
          <xdr:rowOff>19050</xdr:rowOff>
        </xdr:to>
        <xdr:sp macro="" textlink="">
          <xdr:nvSpPr>
            <xdr:cNvPr id="5387" name="Check Box 1291" hidden="1">
              <a:extLst>
                <a:ext uri="{63B3BB69-23CF-44E3-9099-C40C66FF867C}">
                  <a14:compatExt spid="_x0000_s5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9</xdr:col>
      <xdr:colOff>571500</xdr:colOff>
      <xdr:row>39</xdr:row>
      <xdr:rowOff>47625</xdr:rowOff>
    </xdr:from>
    <xdr:ext cx="184731" cy="264560"/>
    <xdr:sp macro="" textlink="">
      <xdr:nvSpPr>
        <xdr:cNvPr id="3" name="TextBox 2"/>
        <xdr:cNvSpPr txBox="1"/>
      </xdr:nvSpPr>
      <xdr:spPr>
        <a:xfrm>
          <a:off x="3200400" y="1396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P59"/>
  <sheetViews>
    <sheetView showGridLines="0" tabSelected="1" showWhiteSpace="0" zoomScale="80" zoomScaleNormal="80" zoomScaleSheetLayoutView="96" zoomScalePageLayoutView="30" workbookViewId="0">
      <selection activeCell="A16" sqref="A16"/>
    </sheetView>
  </sheetViews>
  <sheetFormatPr defaultColWidth="9.140625" defaultRowHeight="14.25" x14ac:dyDescent="0.2"/>
  <cols>
    <col min="1" max="1" width="1.7109375" style="16" customWidth="1"/>
    <col min="2" max="2" width="2.7109375" style="1" customWidth="1"/>
    <col min="3" max="3" width="9" style="2" customWidth="1"/>
    <col min="4" max="4" width="4.42578125" style="1" customWidth="1"/>
    <col min="5" max="5" width="4.5703125" style="2" customWidth="1"/>
    <col min="6" max="6" width="3" style="2" customWidth="1"/>
    <col min="7" max="7" width="2.5703125" style="2" customWidth="1"/>
    <col min="8" max="8" width="8.7109375" style="2" customWidth="1"/>
    <col min="9" max="9" width="2.7109375" style="2" customWidth="1"/>
    <col min="10" max="10" width="8.7109375" style="2" customWidth="1"/>
    <col min="11" max="11" width="1.7109375" style="2" customWidth="1"/>
    <col min="12" max="12" width="8.7109375" style="2" customWidth="1"/>
    <col min="13" max="13" width="1.7109375" style="2" customWidth="1"/>
    <col min="14" max="14" width="9.7109375" style="2" customWidth="1"/>
    <col min="15" max="15" width="1.7109375" style="2" customWidth="1"/>
    <col min="16" max="16" width="8.7109375" style="2" customWidth="1"/>
    <col min="17" max="17" width="1.7109375" style="2" customWidth="1"/>
    <col min="18" max="18" width="8.7109375" style="2" customWidth="1"/>
    <col min="19" max="19" width="1.7109375" style="2" customWidth="1"/>
    <col min="20" max="20" width="8" style="2" customWidth="1"/>
    <col min="21" max="21" width="1.7109375" style="2" customWidth="1"/>
    <col min="22" max="22" width="8.7109375" style="2" customWidth="1"/>
    <col min="23" max="23" width="1.7109375" style="2" customWidth="1"/>
    <col min="24" max="24" width="8.7109375" style="2" customWidth="1"/>
    <col min="25" max="25" width="1.7109375" style="2" customWidth="1"/>
    <col min="26" max="26" width="8.7109375" style="2" customWidth="1"/>
    <col min="27" max="27" width="1.7109375" style="2" customWidth="1"/>
    <col min="28" max="28" width="8.7109375" style="2" customWidth="1"/>
    <col min="29" max="29" width="1.7109375" style="2" customWidth="1"/>
    <col min="30" max="30" width="8.7109375" style="2" customWidth="1"/>
    <col min="31" max="31" width="1.7109375" style="2" customWidth="1"/>
    <col min="32" max="32" width="8.7109375" style="2" customWidth="1"/>
    <col min="33" max="33" width="10.7109375" style="1" customWidth="1"/>
    <col min="34" max="34" width="13.140625" style="1" customWidth="1"/>
    <col min="35" max="35" width="4" style="1" customWidth="1"/>
    <col min="36" max="36" width="14.28515625" style="1" customWidth="1"/>
    <col min="37" max="37" width="2.5703125" style="1" hidden="1" customWidth="1"/>
    <col min="38" max="16384" width="9.140625" style="16"/>
  </cols>
  <sheetData>
    <row r="1" spans="1:37" ht="4.5" customHeight="1" thickBot="1" x14ac:dyDescent="0.25">
      <c r="A1" s="68"/>
      <c r="B1" s="69"/>
      <c r="C1" s="70"/>
      <c r="D1" s="69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69"/>
      <c r="AH1" s="69"/>
      <c r="AI1" s="69"/>
      <c r="AJ1" s="71"/>
    </row>
    <row r="2" spans="1:37" s="85" customFormat="1" ht="28.9" customHeight="1" x14ac:dyDescent="0.25">
      <c r="A2" s="92"/>
      <c r="B2" s="93"/>
      <c r="C2" s="94"/>
      <c r="D2" s="9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55"/>
      <c r="AH2" s="55"/>
      <c r="AI2" s="55"/>
      <c r="AJ2" s="95" t="s">
        <v>19</v>
      </c>
      <c r="AK2" s="96"/>
    </row>
    <row r="3" spans="1:37" s="88" customFormat="1" ht="28.9" customHeight="1" x14ac:dyDescent="0.25">
      <c r="A3" s="74"/>
      <c r="B3" s="55"/>
      <c r="C3" s="10"/>
      <c r="D3" s="5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97"/>
      <c r="AE3" s="10"/>
      <c r="AF3" s="10"/>
      <c r="AG3" s="57"/>
      <c r="AH3" s="57"/>
      <c r="AI3" s="57"/>
      <c r="AJ3" s="98" t="s">
        <v>51</v>
      </c>
      <c r="AK3" s="87"/>
    </row>
    <row r="4" spans="1:37" s="88" customFormat="1" ht="28.9" customHeight="1" x14ac:dyDescent="0.25">
      <c r="A4" s="74"/>
      <c r="B4" s="55"/>
      <c r="C4" s="10"/>
      <c r="D4" s="55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99" t="s">
        <v>25</v>
      </c>
      <c r="AE4" s="55"/>
      <c r="AF4" s="318"/>
      <c r="AG4" s="318"/>
      <c r="AH4" s="100" t="s">
        <v>2</v>
      </c>
      <c r="AI4" s="318"/>
      <c r="AJ4" s="319"/>
      <c r="AK4" s="87"/>
    </row>
    <row r="5" spans="1:37" s="17" customFormat="1" ht="25.15" customHeight="1" x14ac:dyDescent="0.35">
      <c r="A5" s="72"/>
      <c r="B5" s="25" t="s">
        <v>0</v>
      </c>
      <c r="C5" s="4"/>
      <c r="D5" s="3"/>
      <c r="E5" s="3"/>
      <c r="F5" s="3"/>
      <c r="G5" s="3"/>
      <c r="H5" s="3"/>
      <c r="I5" s="53"/>
      <c r="J5" s="293">
        <v>42317</v>
      </c>
      <c r="K5" s="293"/>
      <c r="L5" s="293">
        <f>J5+7</f>
        <v>42324</v>
      </c>
      <c r="M5" s="293"/>
      <c r="N5" s="293">
        <f>L5+7</f>
        <v>42331</v>
      </c>
      <c r="O5" s="293"/>
      <c r="P5" s="293">
        <f>N5+7</f>
        <v>42338</v>
      </c>
      <c r="Q5" s="293"/>
      <c r="R5" s="293">
        <f>P5+7</f>
        <v>42345</v>
      </c>
      <c r="S5" s="293"/>
      <c r="T5" s="293">
        <f>R5+7</f>
        <v>42352</v>
      </c>
      <c r="U5" s="293"/>
      <c r="V5" s="293">
        <f>T5+7</f>
        <v>42359</v>
      </c>
      <c r="W5" s="293"/>
      <c r="X5" s="293">
        <f>V5+7</f>
        <v>42366</v>
      </c>
      <c r="Y5" s="293"/>
      <c r="Z5" s="293">
        <f>X5+7</f>
        <v>42373</v>
      </c>
      <c r="AA5" s="293"/>
      <c r="AB5" s="293">
        <f>Z5+7</f>
        <v>42380</v>
      </c>
      <c r="AC5" s="310"/>
      <c r="AD5" s="293"/>
      <c r="AE5" s="293"/>
      <c r="AF5" s="293"/>
      <c r="AG5" s="294"/>
      <c r="AH5" s="9"/>
      <c r="AI5" s="9"/>
      <c r="AJ5" s="73"/>
      <c r="AK5" s="7"/>
    </row>
    <row r="6" spans="1:37" s="88" customFormat="1" ht="27.6" customHeight="1" x14ac:dyDescent="0.25">
      <c r="A6" s="74"/>
      <c r="B6" s="239" t="s">
        <v>18</v>
      </c>
      <c r="C6" s="54"/>
      <c r="D6" s="55"/>
      <c r="E6" s="55"/>
      <c r="F6" s="55"/>
      <c r="G6" s="55"/>
      <c r="H6" s="55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6"/>
      <c r="AD6" s="21"/>
      <c r="AE6" s="21"/>
      <c r="AF6" s="55"/>
      <c r="AG6" s="21"/>
      <c r="AH6" s="55"/>
      <c r="AI6" s="56" t="str">
        <f>CONCATENATE("Score over ",Controls!B2," weeks")</f>
        <v>Score over 10 weeks</v>
      </c>
      <c r="AJ6" s="75">
        <f>Controls!AA2/Controls!B2</f>
        <v>0</v>
      </c>
      <c r="AK6" s="87"/>
    </row>
    <row r="7" spans="1:37" s="55" customFormat="1" ht="27.6" customHeight="1" x14ac:dyDescent="0.25">
      <c r="A7" s="74"/>
      <c r="B7" s="239" t="s">
        <v>30</v>
      </c>
      <c r="C7" s="54"/>
      <c r="I7" s="21"/>
      <c r="J7" s="10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6"/>
      <c r="AD7" s="21"/>
      <c r="AE7" s="21"/>
      <c r="AG7" s="21"/>
      <c r="AI7" s="56" t="str">
        <f>CONCATENATE("Score over ",Controls!B5," weeks")</f>
        <v>Score over 10 weeks</v>
      </c>
      <c r="AJ7" s="75">
        <f>Controls!AA3/Controls!B3</f>
        <v>0</v>
      </c>
      <c r="AK7" s="57"/>
    </row>
    <row r="8" spans="1:37" s="55" customFormat="1" ht="27.6" customHeight="1" x14ac:dyDescent="0.25">
      <c r="A8" s="74"/>
      <c r="B8" s="239" t="s">
        <v>20</v>
      </c>
      <c r="C8" s="54"/>
      <c r="I8" s="11"/>
      <c r="J8" s="21"/>
      <c r="K8" s="10"/>
      <c r="L8" s="21"/>
      <c r="M8" s="10"/>
      <c r="N8" s="21"/>
      <c r="O8" s="10"/>
      <c r="P8" s="21"/>
      <c r="Q8" s="10"/>
      <c r="R8" s="21"/>
      <c r="S8" s="10"/>
      <c r="T8" s="21"/>
      <c r="U8" s="10"/>
      <c r="V8" s="21"/>
      <c r="W8" s="10"/>
      <c r="X8" s="21"/>
      <c r="Y8" s="10"/>
      <c r="Z8" s="21"/>
      <c r="AA8" s="10"/>
      <c r="AB8" s="21"/>
      <c r="AC8" s="47"/>
      <c r="AD8" s="21"/>
      <c r="AE8" s="10"/>
      <c r="AG8" s="10"/>
      <c r="AI8" s="56" t="str">
        <f>CONCATENATE("Score over ",Controls!B6," weeks")</f>
        <v>Score over 10 weeks</v>
      </c>
      <c r="AJ8" s="75">
        <f>Controls!AA4/Controls!B4</f>
        <v>0</v>
      </c>
      <c r="AK8" s="57"/>
    </row>
    <row r="9" spans="1:37" s="55" customFormat="1" ht="27.6" customHeight="1" x14ac:dyDescent="0.25">
      <c r="A9" s="74"/>
      <c r="B9" s="239" t="s">
        <v>38</v>
      </c>
      <c r="C9" s="54"/>
      <c r="I9" s="11"/>
      <c r="J9" s="21"/>
      <c r="K9" s="10"/>
      <c r="L9" s="21"/>
      <c r="M9" s="10"/>
      <c r="N9" s="21"/>
      <c r="O9" s="10"/>
      <c r="P9" s="21"/>
      <c r="Q9" s="10"/>
      <c r="R9" s="21"/>
      <c r="S9" s="10"/>
      <c r="T9" s="21"/>
      <c r="U9" s="10"/>
      <c r="V9" s="21"/>
      <c r="W9" s="10"/>
      <c r="X9" s="21"/>
      <c r="Y9" s="10"/>
      <c r="Z9" s="21"/>
      <c r="AA9" s="10"/>
      <c r="AB9" s="21"/>
      <c r="AC9" s="47"/>
      <c r="AD9" s="21"/>
      <c r="AE9" s="10"/>
      <c r="AG9" s="10"/>
      <c r="AI9" s="56" t="str">
        <f>CONCATENATE("Score over ",Controls!B5," weeks")</f>
        <v>Score over 10 weeks</v>
      </c>
      <c r="AJ9" s="75">
        <f>Controls!AA5/Controls!B5</f>
        <v>0</v>
      </c>
      <c r="AK9" s="57"/>
    </row>
    <row r="10" spans="1:37" s="55" customFormat="1" ht="27.6" customHeight="1" x14ac:dyDescent="0.25">
      <c r="A10" s="74"/>
      <c r="B10" s="240" t="s">
        <v>3</v>
      </c>
      <c r="C10" s="79"/>
      <c r="D10" s="91"/>
      <c r="I10" s="11"/>
      <c r="J10" s="21"/>
      <c r="K10" s="10"/>
      <c r="L10" s="21"/>
      <c r="M10" s="10"/>
      <c r="N10" s="21"/>
      <c r="O10" s="10"/>
      <c r="P10" s="21"/>
      <c r="Q10" s="10"/>
      <c r="R10" s="21"/>
      <c r="S10" s="10"/>
      <c r="T10" s="21"/>
      <c r="U10" s="10"/>
      <c r="V10" s="21"/>
      <c r="W10" s="10"/>
      <c r="X10" s="21"/>
      <c r="Y10" s="10"/>
      <c r="Z10" s="21"/>
      <c r="AA10" s="10"/>
      <c r="AB10" s="21"/>
      <c r="AC10" s="47"/>
      <c r="AD10" s="21"/>
      <c r="AE10" s="10"/>
      <c r="AG10" s="10"/>
      <c r="AI10" s="56" t="str">
        <f>CONCATENATE("Score over ",Controls!B6," weeks")</f>
        <v>Score over 10 weeks</v>
      </c>
      <c r="AJ10" s="75">
        <f>Controls!AA6/Controls!B6</f>
        <v>0</v>
      </c>
      <c r="AK10" s="57"/>
    </row>
    <row r="11" spans="1:37" s="55" customFormat="1" ht="27.6" customHeight="1" x14ac:dyDescent="0.25">
      <c r="A11" s="74"/>
      <c r="B11" s="240" t="s">
        <v>4</v>
      </c>
      <c r="C11" s="79"/>
      <c r="D11" s="91"/>
      <c r="I11" s="11"/>
      <c r="J11" s="21"/>
      <c r="K11" s="10"/>
      <c r="L11" s="21"/>
      <c r="M11" s="10"/>
      <c r="N11" s="21"/>
      <c r="O11" s="10"/>
      <c r="P11" s="21"/>
      <c r="Q11" s="10"/>
      <c r="R11" s="21"/>
      <c r="S11" s="10"/>
      <c r="T11" s="21"/>
      <c r="U11" s="10"/>
      <c r="V11" s="21"/>
      <c r="W11" s="10"/>
      <c r="X11" s="21"/>
      <c r="Y11" s="10"/>
      <c r="Z11" s="21"/>
      <c r="AA11" s="10"/>
      <c r="AB11" s="21"/>
      <c r="AC11" s="47"/>
      <c r="AD11" s="21"/>
      <c r="AE11" s="10"/>
      <c r="AG11" s="10"/>
      <c r="AI11" s="56" t="str">
        <f>CONCATENATE("Score out of ",Controls!B7)</f>
        <v>Score out of 4</v>
      </c>
      <c r="AJ11" s="75">
        <f>Controls!AA7/Controls!B7</f>
        <v>0</v>
      </c>
      <c r="AK11" s="57"/>
    </row>
    <row r="12" spans="1:37" s="55" customFormat="1" ht="18" customHeight="1" x14ac:dyDescent="0.25">
      <c r="A12" s="74"/>
      <c r="B12" s="58"/>
      <c r="C12" s="54"/>
      <c r="I12" s="10"/>
      <c r="J12" s="21"/>
      <c r="K12" s="10"/>
      <c r="L12" s="21"/>
      <c r="M12" s="10"/>
      <c r="N12" s="21"/>
      <c r="P12" s="21"/>
      <c r="Q12" s="10"/>
      <c r="R12" s="21"/>
      <c r="T12" s="21"/>
      <c r="U12" s="10"/>
      <c r="V12" s="21"/>
      <c r="X12" s="21"/>
      <c r="Y12" s="10"/>
      <c r="Z12" s="21"/>
      <c r="AA12" s="10"/>
      <c r="AB12" s="21"/>
      <c r="AC12" s="47"/>
      <c r="AD12" s="21"/>
      <c r="AE12" s="10"/>
      <c r="AG12" s="10"/>
      <c r="AI12" s="89"/>
      <c r="AJ12" s="90"/>
      <c r="AK12" s="57"/>
    </row>
    <row r="13" spans="1:37" s="3" customFormat="1" ht="33.75" x14ac:dyDescent="0.5">
      <c r="A13" s="152"/>
      <c r="B13" s="125" t="s">
        <v>29</v>
      </c>
      <c r="C13" s="153"/>
      <c r="D13" s="154"/>
      <c r="E13" s="154"/>
      <c r="F13" s="154"/>
      <c r="G13" s="154"/>
      <c r="H13" s="154"/>
      <c r="I13" s="155"/>
      <c r="J13" s="156"/>
      <c r="K13" s="157"/>
      <c r="L13" s="156"/>
      <c r="M13" s="157"/>
      <c r="N13" s="156"/>
      <c r="O13" s="157"/>
      <c r="P13" s="156"/>
      <c r="Q13" s="157"/>
      <c r="R13" s="156"/>
      <c r="S13" s="157"/>
      <c r="T13" s="156"/>
      <c r="U13" s="157"/>
      <c r="V13" s="156"/>
      <c r="W13" s="157"/>
      <c r="X13" s="156"/>
      <c r="Y13" s="157"/>
      <c r="Z13" s="156"/>
      <c r="AA13" s="157"/>
      <c r="AB13" s="156"/>
      <c r="AC13" s="157"/>
      <c r="AD13" s="156"/>
      <c r="AE13" s="157"/>
      <c r="AF13" s="154"/>
      <c r="AG13" s="157"/>
      <c r="AH13" s="154"/>
      <c r="AI13" s="158"/>
      <c r="AJ13" s="159"/>
      <c r="AK13" s="6"/>
    </row>
    <row r="14" spans="1:37" s="3" customFormat="1" ht="30" customHeight="1" x14ac:dyDescent="0.25">
      <c r="A14" s="160"/>
      <c r="B14" s="161"/>
      <c r="C14" s="162"/>
      <c r="D14" s="163"/>
      <c r="E14" s="163"/>
      <c r="F14" s="163"/>
      <c r="G14" s="163"/>
      <c r="H14" s="163"/>
      <c r="I14" s="164"/>
      <c r="J14" s="295">
        <f>J5</f>
        <v>42317</v>
      </c>
      <c r="K14" s="295">
        <f t="shared" ref="K14:AB14" si="0">K5</f>
        <v>0</v>
      </c>
      <c r="L14" s="295">
        <f t="shared" si="0"/>
        <v>42324</v>
      </c>
      <c r="M14" s="295">
        <f t="shared" si="0"/>
        <v>0</v>
      </c>
      <c r="N14" s="295">
        <f t="shared" si="0"/>
        <v>42331</v>
      </c>
      <c r="O14" s="295">
        <f t="shared" si="0"/>
        <v>0</v>
      </c>
      <c r="P14" s="295">
        <f t="shared" si="0"/>
        <v>42338</v>
      </c>
      <c r="Q14" s="295">
        <f t="shared" si="0"/>
        <v>0</v>
      </c>
      <c r="R14" s="295">
        <f t="shared" si="0"/>
        <v>42345</v>
      </c>
      <c r="S14" s="295">
        <f t="shared" si="0"/>
        <v>0</v>
      </c>
      <c r="T14" s="295">
        <f t="shared" si="0"/>
        <v>42352</v>
      </c>
      <c r="U14" s="295">
        <f t="shared" si="0"/>
        <v>0</v>
      </c>
      <c r="V14" s="295">
        <f t="shared" si="0"/>
        <v>42359</v>
      </c>
      <c r="W14" s="295">
        <f t="shared" si="0"/>
        <v>0</v>
      </c>
      <c r="X14" s="295">
        <f t="shared" si="0"/>
        <v>42366</v>
      </c>
      <c r="Y14" s="295">
        <f t="shared" si="0"/>
        <v>0</v>
      </c>
      <c r="Z14" s="295">
        <f t="shared" si="0"/>
        <v>42373</v>
      </c>
      <c r="AA14" s="295">
        <f t="shared" si="0"/>
        <v>0</v>
      </c>
      <c r="AB14" s="295">
        <f t="shared" si="0"/>
        <v>42380</v>
      </c>
      <c r="AC14" s="295"/>
      <c r="AD14" s="295"/>
      <c r="AE14" s="295"/>
      <c r="AF14" s="295"/>
      <c r="AG14" s="165"/>
      <c r="AH14" s="163"/>
      <c r="AI14" s="166"/>
      <c r="AJ14" s="167"/>
      <c r="AK14" s="6"/>
    </row>
    <row r="15" spans="1:37" s="3" customFormat="1" ht="25.9" customHeight="1" x14ac:dyDescent="0.25">
      <c r="A15" s="160"/>
      <c r="B15" s="161" t="s">
        <v>26</v>
      </c>
      <c r="C15" s="162"/>
      <c r="D15" s="163"/>
      <c r="E15" s="163"/>
      <c r="F15" s="163"/>
      <c r="G15" s="163"/>
      <c r="H15" s="163"/>
      <c r="I15" s="164"/>
      <c r="J15" s="322"/>
      <c r="K15" s="165"/>
      <c r="L15" s="322"/>
      <c r="M15" s="165"/>
      <c r="N15" s="322"/>
      <c r="O15" s="165"/>
      <c r="P15" s="322"/>
      <c r="Q15" s="165"/>
      <c r="R15" s="322"/>
      <c r="S15" s="165"/>
      <c r="T15" s="322"/>
      <c r="U15" s="165"/>
      <c r="V15" s="322"/>
      <c r="W15" s="165"/>
      <c r="X15" s="322"/>
      <c r="Y15" s="165"/>
      <c r="Z15" s="322"/>
      <c r="AA15" s="165"/>
      <c r="AB15" s="322"/>
      <c r="AC15" s="165"/>
      <c r="AD15" s="168"/>
      <c r="AE15" s="165"/>
      <c r="AF15" s="163"/>
      <c r="AG15" s="165"/>
      <c r="AH15" s="163"/>
      <c r="AI15" s="166" t="s">
        <v>50</v>
      </c>
      <c r="AJ15" s="290">
        <f>Controls!E12</f>
        <v>0</v>
      </c>
      <c r="AK15" s="6"/>
    </row>
    <row r="16" spans="1:37" s="3" customFormat="1" ht="25.9" customHeight="1" x14ac:dyDescent="0.25">
      <c r="A16" s="160"/>
      <c r="B16" s="161" t="s">
        <v>26</v>
      </c>
      <c r="C16" s="162"/>
      <c r="D16" s="163"/>
      <c r="E16" s="163"/>
      <c r="F16" s="163"/>
      <c r="G16" s="163"/>
      <c r="H16" s="163"/>
      <c r="I16" s="164"/>
      <c r="J16" s="322"/>
      <c r="K16" s="165"/>
      <c r="L16" s="322"/>
      <c r="M16" s="165"/>
      <c r="N16" s="322"/>
      <c r="O16" s="165"/>
      <c r="P16" s="322"/>
      <c r="Q16" s="165"/>
      <c r="R16" s="322"/>
      <c r="S16" s="165"/>
      <c r="T16" s="322"/>
      <c r="U16" s="165"/>
      <c r="V16" s="322"/>
      <c r="W16" s="165"/>
      <c r="X16" s="322"/>
      <c r="Y16" s="165"/>
      <c r="Z16" s="322"/>
      <c r="AA16" s="165"/>
      <c r="AB16" s="322"/>
      <c r="AC16" s="165"/>
      <c r="AD16" s="168"/>
      <c r="AE16" s="165"/>
      <c r="AF16" s="163"/>
      <c r="AG16" s="165"/>
      <c r="AH16" s="163"/>
      <c r="AI16" s="166" t="s">
        <v>50</v>
      </c>
      <c r="AJ16" s="290">
        <f>Controls!E13</f>
        <v>0</v>
      </c>
      <c r="AK16" s="6"/>
    </row>
    <row r="17" spans="1:37" s="3" customFormat="1" ht="25.9" customHeight="1" x14ac:dyDescent="0.25">
      <c r="A17" s="160"/>
      <c r="B17" s="161" t="s">
        <v>26</v>
      </c>
      <c r="C17" s="162"/>
      <c r="D17" s="163"/>
      <c r="E17" s="163"/>
      <c r="F17" s="163"/>
      <c r="G17" s="163"/>
      <c r="H17" s="163"/>
      <c r="I17" s="164"/>
      <c r="J17" s="322"/>
      <c r="K17" s="165"/>
      <c r="L17" s="322"/>
      <c r="M17" s="165"/>
      <c r="N17" s="322"/>
      <c r="O17" s="165"/>
      <c r="P17" s="322"/>
      <c r="Q17" s="165"/>
      <c r="R17" s="322"/>
      <c r="S17" s="165"/>
      <c r="T17" s="322"/>
      <c r="U17" s="165"/>
      <c r="V17" s="322"/>
      <c r="W17" s="165"/>
      <c r="X17" s="322"/>
      <c r="Y17" s="165"/>
      <c r="Z17" s="322"/>
      <c r="AA17" s="165"/>
      <c r="AB17" s="322"/>
      <c r="AC17" s="165"/>
      <c r="AD17" s="168"/>
      <c r="AE17" s="165"/>
      <c r="AF17" s="163"/>
      <c r="AG17" s="165"/>
      <c r="AH17" s="163"/>
      <c r="AI17" s="166" t="s">
        <v>50</v>
      </c>
      <c r="AJ17" s="290">
        <f>Controls!E14</f>
        <v>0</v>
      </c>
      <c r="AK17" s="6"/>
    </row>
    <row r="18" spans="1:37" s="3" customFormat="1" ht="25.9" customHeight="1" x14ac:dyDescent="0.25">
      <c r="A18" s="160"/>
      <c r="B18" s="161" t="s">
        <v>26</v>
      </c>
      <c r="C18" s="162"/>
      <c r="D18" s="163"/>
      <c r="E18" s="163"/>
      <c r="F18" s="163"/>
      <c r="G18" s="163"/>
      <c r="H18" s="163"/>
      <c r="I18" s="164"/>
      <c r="J18" s="322"/>
      <c r="K18" s="165"/>
      <c r="L18" s="322"/>
      <c r="M18" s="165"/>
      <c r="N18" s="322"/>
      <c r="O18" s="165"/>
      <c r="P18" s="322"/>
      <c r="Q18" s="165"/>
      <c r="R18" s="322"/>
      <c r="S18" s="165"/>
      <c r="T18" s="322"/>
      <c r="U18" s="165"/>
      <c r="V18" s="322"/>
      <c r="W18" s="165"/>
      <c r="X18" s="322"/>
      <c r="Y18" s="165"/>
      <c r="Z18" s="322"/>
      <c r="AA18" s="165"/>
      <c r="AB18" s="322"/>
      <c r="AC18" s="165"/>
      <c r="AD18" s="168"/>
      <c r="AE18" s="165"/>
      <c r="AF18" s="163"/>
      <c r="AG18" s="165"/>
      <c r="AH18" s="163"/>
      <c r="AI18" s="166" t="s">
        <v>50</v>
      </c>
      <c r="AJ18" s="290">
        <f>Controls!E15</f>
        <v>0</v>
      </c>
      <c r="AK18" s="6"/>
    </row>
    <row r="19" spans="1:37" s="3" customFormat="1" ht="25.9" customHeight="1" x14ac:dyDescent="0.25">
      <c r="A19" s="160"/>
      <c r="B19" s="161"/>
      <c r="C19" s="162"/>
      <c r="D19" s="163"/>
      <c r="E19" s="163"/>
      <c r="F19" s="163"/>
      <c r="G19" s="163"/>
      <c r="H19" s="163"/>
      <c r="I19" s="164"/>
      <c r="J19" s="168"/>
      <c r="K19" s="165"/>
      <c r="L19" s="168"/>
      <c r="M19" s="165"/>
      <c r="N19" s="168"/>
      <c r="O19" s="165"/>
      <c r="P19" s="168"/>
      <c r="Q19" s="165"/>
      <c r="R19" s="168"/>
      <c r="S19" s="165"/>
      <c r="T19" s="168"/>
      <c r="U19" s="165"/>
      <c r="V19" s="168"/>
      <c r="W19" s="165"/>
      <c r="X19" s="168"/>
      <c r="Y19" s="165"/>
      <c r="Z19" s="168"/>
      <c r="AA19" s="165"/>
      <c r="AB19" s="168"/>
      <c r="AC19" s="165"/>
      <c r="AD19" s="168"/>
      <c r="AE19" s="165"/>
      <c r="AF19" s="163"/>
      <c r="AG19" s="165"/>
      <c r="AH19" s="163"/>
      <c r="AI19" s="166"/>
      <c r="AJ19" s="290"/>
      <c r="AK19" s="6"/>
    </row>
    <row r="20" spans="1:37" s="3" customFormat="1" ht="14.45" customHeight="1" x14ac:dyDescent="0.25">
      <c r="A20" s="241"/>
      <c r="B20" s="242"/>
      <c r="C20" s="172"/>
      <c r="D20" s="243"/>
      <c r="E20" s="243"/>
      <c r="F20" s="243"/>
      <c r="G20" s="243"/>
      <c r="H20" s="243"/>
      <c r="I20" s="244"/>
      <c r="J20" s="245"/>
      <c r="K20" s="246"/>
      <c r="L20" s="245"/>
      <c r="M20" s="246"/>
      <c r="N20" s="245"/>
      <c r="O20" s="246"/>
      <c r="P20" s="245"/>
      <c r="Q20" s="246"/>
      <c r="R20" s="245"/>
      <c r="S20" s="246"/>
      <c r="T20" s="245"/>
      <c r="U20" s="246"/>
      <c r="V20" s="245"/>
      <c r="W20" s="246"/>
      <c r="X20" s="245"/>
      <c r="Y20" s="246"/>
      <c r="Z20" s="245"/>
      <c r="AA20" s="246"/>
      <c r="AB20" s="245"/>
      <c r="AC20" s="246"/>
      <c r="AD20" s="245"/>
      <c r="AE20" s="246"/>
      <c r="AF20" s="243"/>
      <c r="AG20" s="246"/>
      <c r="AH20" s="243"/>
      <c r="AI20" s="247"/>
      <c r="AJ20" s="248"/>
      <c r="AK20" s="6"/>
    </row>
    <row r="21" spans="1:37" ht="33.75" x14ac:dyDescent="0.5">
      <c r="A21" s="182"/>
      <c r="B21" s="211" t="s">
        <v>16</v>
      </c>
      <c r="C21" s="187"/>
      <c r="D21" s="188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8"/>
      <c r="AH21" s="188"/>
      <c r="AI21" s="188"/>
      <c r="AJ21" s="212"/>
      <c r="AK21" s="42"/>
    </row>
    <row r="22" spans="1:37" ht="26.25" x14ac:dyDescent="0.4">
      <c r="A22" s="182"/>
      <c r="B22" s="183" t="s">
        <v>21</v>
      </c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3" t="s">
        <v>22</v>
      </c>
      <c r="T22" s="249"/>
      <c r="U22" s="187"/>
      <c r="V22" s="184"/>
      <c r="W22" s="191"/>
      <c r="X22" s="187"/>
      <c r="Y22" s="187"/>
      <c r="Z22" s="187"/>
      <c r="AA22" s="187"/>
      <c r="AB22" s="187"/>
      <c r="AC22" s="187"/>
      <c r="AD22" s="187"/>
      <c r="AE22" s="187"/>
      <c r="AF22" s="187"/>
      <c r="AG22" s="188"/>
      <c r="AH22" s="188"/>
      <c r="AI22" s="188"/>
      <c r="AJ22" s="192"/>
      <c r="AK22" s="43"/>
    </row>
    <row r="23" spans="1:37" s="24" customFormat="1" ht="21" customHeight="1" x14ac:dyDescent="0.25">
      <c r="A23" s="193"/>
      <c r="B23" s="194"/>
      <c r="C23" s="195" t="s">
        <v>5</v>
      </c>
      <c r="D23" s="196"/>
      <c r="E23" s="197"/>
      <c r="F23" s="197"/>
      <c r="G23" s="197"/>
      <c r="H23" s="197"/>
      <c r="I23" s="198"/>
      <c r="J23" s="198"/>
      <c r="K23" s="198"/>
      <c r="L23" s="198"/>
      <c r="M23" s="198"/>
      <c r="N23" s="198"/>
      <c r="O23" s="198"/>
      <c r="P23" s="250"/>
      <c r="Q23" s="198"/>
      <c r="R23" s="198"/>
      <c r="S23" s="198"/>
      <c r="T23" s="195" t="s">
        <v>5</v>
      </c>
      <c r="U23" s="199"/>
      <c r="V23" s="195"/>
      <c r="W23" s="199"/>
      <c r="X23" s="198"/>
      <c r="Y23" s="198"/>
      <c r="Z23" s="198"/>
      <c r="AA23" s="198"/>
      <c r="AB23" s="198"/>
      <c r="AC23" s="198"/>
      <c r="AD23" s="198"/>
      <c r="AE23" s="198"/>
      <c r="AF23" s="198"/>
      <c r="AG23" s="194"/>
      <c r="AH23" s="194"/>
      <c r="AI23" s="194"/>
      <c r="AJ23" s="200"/>
      <c r="AK23" s="107"/>
    </row>
    <row r="24" spans="1:37" s="24" customFormat="1" ht="37.5" customHeight="1" x14ac:dyDescent="0.2">
      <c r="A24" s="182"/>
      <c r="B24" s="213"/>
      <c r="C24" s="311">
        <v>10</v>
      </c>
      <c r="D24" s="235" t="s">
        <v>31</v>
      </c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311">
        <v>25</v>
      </c>
      <c r="U24" s="235" t="s">
        <v>33</v>
      </c>
      <c r="V24" s="251"/>
      <c r="W24" s="251"/>
      <c r="X24" s="251"/>
      <c r="Y24" s="251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7"/>
      <c r="AK24" s="50"/>
    </row>
    <row r="25" spans="1:37" s="22" customFormat="1" ht="37.5" customHeight="1" x14ac:dyDescent="0.2">
      <c r="A25" s="182"/>
      <c r="B25" s="213"/>
      <c r="C25" s="311">
        <v>10</v>
      </c>
      <c r="D25" s="238" t="s">
        <v>32</v>
      </c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311">
        <v>15</v>
      </c>
      <c r="U25" s="316" t="s">
        <v>39</v>
      </c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7"/>
      <c r="AK25" s="49"/>
    </row>
    <row r="26" spans="1:37" s="22" customFormat="1" ht="37.5" customHeight="1" x14ac:dyDescent="0.2">
      <c r="A26" s="182"/>
      <c r="B26" s="213"/>
      <c r="C26" s="234"/>
      <c r="D26" s="238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311">
        <v>20</v>
      </c>
      <c r="U26" s="316" t="s">
        <v>41</v>
      </c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7"/>
      <c r="AK26" s="51"/>
    </row>
    <row r="27" spans="1:37" s="88" customFormat="1" ht="43.5" customHeight="1" x14ac:dyDescent="0.25">
      <c r="A27" s="202"/>
      <c r="B27" s="252"/>
      <c r="C27" s="204">
        <f>Controls!E28</f>
        <v>0</v>
      </c>
      <c r="D27" s="205" t="s">
        <v>23</v>
      </c>
      <c r="E27" s="209"/>
      <c r="F27" s="209"/>
      <c r="G27" s="209"/>
      <c r="H27" s="209"/>
      <c r="I27" s="209"/>
      <c r="J27" s="209"/>
      <c r="K27" s="209"/>
      <c r="L27" s="209"/>
      <c r="M27" s="253"/>
      <c r="N27" s="253"/>
      <c r="O27" s="253"/>
      <c r="P27" s="209"/>
      <c r="Q27" s="209"/>
      <c r="R27" s="209"/>
      <c r="S27" s="209"/>
      <c r="T27" s="204">
        <f>Controls!E38</f>
        <v>0</v>
      </c>
      <c r="U27" s="205" t="s">
        <v>24</v>
      </c>
      <c r="V27" s="204"/>
      <c r="W27" s="208"/>
      <c r="X27" s="209"/>
      <c r="Y27" s="206"/>
      <c r="Z27" s="254"/>
      <c r="AA27" s="254"/>
      <c r="AB27" s="254"/>
      <c r="AC27" s="254"/>
      <c r="AD27" s="254"/>
      <c r="AE27" s="254"/>
      <c r="AF27" s="254"/>
      <c r="AG27" s="255"/>
      <c r="AH27" s="255"/>
      <c r="AI27" s="252"/>
      <c r="AJ27" s="256"/>
      <c r="AK27" s="103"/>
    </row>
    <row r="28" spans="1:37" ht="33.75" x14ac:dyDescent="0.5">
      <c r="A28" s="126"/>
      <c r="B28" s="169" t="s">
        <v>17</v>
      </c>
      <c r="C28" s="129"/>
      <c r="D28" s="130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30"/>
      <c r="AH28" s="130"/>
      <c r="AI28" s="130"/>
      <c r="AJ28" s="170"/>
      <c r="AK28" s="12"/>
    </row>
    <row r="29" spans="1:37" ht="26.25" x14ac:dyDescent="0.4">
      <c r="A29" s="126"/>
      <c r="B29" s="127" t="s">
        <v>21</v>
      </c>
      <c r="C29" s="258"/>
      <c r="D29" s="274"/>
      <c r="E29" s="275"/>
      <c r="F29" s="257"/>
      <c r="G29" s="257"/>
      <c r="H29" s="257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7" t="s">
        <v>22</v>
      </c>
      <c r="T29" s="129"/>
      <c r="U29" s="258"/>
      <c r="V29" s="128"/>
      <c r="W29" s="131"/>
      <c r="X29" s="129"/>
      <c r="Y29" s="129"/>
      <c r="Z29" s="129"/>
      <c r="AA29" s="129"/>
      <c r="AB29" s="129"/>
      <c r="AC29" s="129"/>
      <c r="AD29" s="129"/>
      <c r="AE29" s="129"/>
      <c r="AF29" s="129"/>
      <c r="AG29" s="130"/>
      <c r="AH29" s="130"/>
      <c r="AI29" s="130"/>
      <c r="AJ29" s="132"/>
      <c r="AK29" s="14"/>
    </row>
    <row r="30" spans="1:37" s="24" customFormat="1" ht="21" customHeight="1" x14ac:dyDescent="0.25">
      <c r="A30" s="133"/>
      <c r="B30" s="134"/>
      <c r="C30" s="135" t="s">
        <v>5</v>
      </c>
      <c r="D30" s="136"/>
      <c r="E30" s="137"/>
      <c r="F30" s="137"/>
      <c r="G30" s="137"/>
      <c r="H30" s="137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5" t="s">
        <v>5</v>
      </c>
      <c r="U30" s="259"/>
      <c r="V30" s="135"/>
      <c r="W30" s="259"/>
      <c r="X30" s="138"/>
      <c r="Y30" s="138"/>
      <c r="Z30" s="138"/>
      <c r="AA30" s="138"/>
      <c r="AB30" s="138"/>
      <c r="AC30" s="138"/>
      <c r="AD30" s="138"/>
      <c r="AE30" s="138"/>
      <c r="AF30" s="138"/>
      <c r="AG30" s="134"/>
      <c r="AH30" s="134"/>
      <c r="AI30" s="134"/>
      <c r="AJ30" s="139"/>
      <c r="AK30" s="108"/>
    </row>
    <row r="31" spans="1:37" s="18" customFormat="1" ht="37.5" customHeight="1" x14ac:dyDescent="0.2">
      <c r="A31" s="126"/>
      <c r="B31" s="171"/>
      <c r="C31" s="312">
        <v>15</v>
      </c>
      <c r="D31" s="231" t="s">
        <v>34</v>
      </c>
      <c r="E31" s="269"/>
      <c r="F31" s="269"/>
      <c r="G31" s="269"/>
      <c r="H31" s="269"/>
      <c r="I31" s="269"/>
      <c r="J31" s="269"/>
      <c r="K31" s="269"/>
      <c r="L31" s="269"/>
      <c r="M31" s="270"/>
      <c r="N31" s="270"/>
      <c r="O31" s="270"/>
      <c r="P31" s="270"/>
      <c r="Q31" s="269"/>
      <c r="R31" s="269"/>
      <c r="S31" s="269"/>
      <c r="T31" s="312">
        <v>20</v>
      </c>
      <c r="U31" s="230" t="s">
        <v>57</v>
      </c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3"/>
      <c r="AK31" s="13"/>
    </row>
    <row r="32" spans="1:37" s="18" customFormat="1" ht="37.5" customHeight="1" x14ac:dyDescent="0.2">
      <c r="A32" s="126"/>
      <c r="B32" s="171"/>
      <c r="C32" s="312">
        <v>25</v>
      </c>
      <c r="D32" s="230" t="s">
        <v>35</v>
      </c>
      <c r="E32" s="269"/>
      <c r="F32" s="269"/>
      <c r="G32" s="269"/>
      <c r="H32" s="269"/>
      <c r="I32" s="269"/>
      <c r="J32" s="269"/>
      <c r="K32" s="269"/>
      <c r="L32" s="269"/>
      <c r="M32" s="270"/>
      <c r="N32" s="270"/>
      <c r="O32" s="270"/>
      <c r="P32" s="270"/>
      <c r="Q32" s="269"/>
      <c r="R32" s="269"/>
      <c r="S32" s="269"/>
      <c r="T32" s="312">
        <v>20</v>
      </c>
      <c r="U32" s="320" t="s">
        <v>40</v>
      </c>
      <c r="V32" s="320"/>
      <c r="W32" s="320"/>
      <c r="X32" s="320"/>
      <c r="Y32" s="320"/>
      <c r="Z32" s="320"/>
      <c r="AA32" s="320"/>
      <c r="AB32" s="320"/>
      <c r="AC32" s="320"/>
      <c r="AD32" s="320"/>
      <c r="AE32" s="320"/>
      <c r="AF32" s="320"/>
      <c r="AG32" s="320"/>
      <c r="AH32" s="320"/>
      <c r="AI32" s="320"/>
      <c r="AJ32" s="321"/>
      <c r="AK32" s="13"/>
    </row>
    <row r="33" spans="1:37" s="18" customFormat="1" ht="37.5" customHeight="1" x14ac:dyDescent="0.2">
      <c r="A33" s="126"/>
      <c r="B33" s="171"/>
      <c r="C33" s="162"/>
      <c r="D33" s="232"/>
      <c r="E33" s="269"/>
      <c r="F33" s="269"/>
      <c r="G33" s="269"/>
      <c r="H33" s="269"/>
      <c r="I33" s="269"/>
      <c r="J33" s="269"/>
      <c r="K33" s="269"/>
      <c r="L33" s="269"/>
      <c r="M33" s="270"/>
      <c r="N33" s="270"/>
      <c r="O33" s="270"/>
      <c r="P33" s="270"/>
      <c r="Q33" s="269"/>
      <c r="R33" s="269"/>
      <c r="S33" s="269"/>
      <c r="T33" s="312">
        <v>20</v>
      </c>
      <c r="U33" s="320" t="s">
        <v>46</v>
      </c>
      <c r="V33" s="320"/>
      <c r="W33" s="320"/>
      <c r="X33" s="320"/>
      <c r="Y33" s="320"/>
      <c r="Z33" s="320"/>
      <c r="AA33" s="320"/>
      <c r="AB33" s="320"/>
      <c r="AC33" s="320"/>
      <c r="AD33" s="320"/>
      <c r="AE33" s="320"/>
      <c r="AF33" s="320"/>
      <c r="AG33" s="320"/>
      <c r="AH33" s="320"/>
      <c r="AI33" s="320"/>
      <c r="AJ33" s="321"/>
      <c r="AK33" s="13"/>
    </row>
    <row r="34" spans="1:37" s="18" customFormat="1" ht="37.5" customHeight="1" x14ac:dyDescent="0.2">
      <c r="A34" s="126"/>
      <c r="B34" s="171"/>
      <c r="C34" s="162"/>
      <c r="D34" s="271"/>
      <c r="E34" s="269"/>
      <c r="F34" s="269"/>
      <c r="G34" s="269"/>
      <c r="H34" s="269"/>
      <c r="I34" s="269"/>
      <c r="J34" s="269"/>
      <c r="K34" s="269"/>
      <c r="L34" s="269"/>
      <c r="M34" s="270"/>
      <c r="N34" s="270"/>
      <c r="O34" s="270"/>
      <c r="P34" s="270"/>
      <c r="Q34" s="269"/>
      <c r="R34" s="269"/>
      <c r="S34" s="269"/>
      <c r="T34" s="312">
        <v>40</v>
      </c>
      <c r="U34" s="320" t="s">
        <v>36</v>
      </c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1"/>
      <c r="AK34" s="13"/>
    </row>
    <row r="35" spans="1:37" s="102" customFormat="1" ht="46.5" customHeight="1" x14ac:dyDescent="0.2">
      <c r="A35" s="126"/>
      <c r="B35" s="171"/>
      <c r="C35" s="140">
        <f>Controls!E43</f>
        <v>0</v>
      </c>
      <c r="D35" s="141" t="s">
        <v>23</v>
      </c>
      <c r="E35" s="142"/>
      <c r="F35" s="142"/>
      <c r="G35" s="142"/>
      <c r="H35" s="142"/>
      <c r="I35" s="142"/>
      <c r="J35" s="142"/>
      <c r="K35" s="142"/>
      <c r="L35" s="142"/>
      <c r="M35" s="261"/>
      <c r="N35" s="261"/>
      <c r="O35" s="261"/>
      <c r="P35" s="262"/>
      <c r="Q35" s="142"/>
      <c r="R35" s="142"/>
      <c r="S35" s="142"/>
      <c r="T35" s="140">
        <f>Controls!E51</f>
        <v>0</v>
      </c>
      <c r="U35" s="143" t="s">
        <v>24</v>
      </c>
      <c r="V35" s="140"/>
      <c r="W35" s="143"/>
      <c r="X35" s="144"/>
      <c r="Y35" s="142"/>
      <c r="Z35" s="142"/>
      <c r="AA35" s="142"/>
      <c r="AB35" s="142"/>
      <c r="AC35" s="142"/>
      <c r="AD35" s="142"/>
      <c r="AE35" s="142"/>
      <c r="AF35" s="142"/>
      <c r="AG35" s="260"/>
      <c r="AH35" s="260"/>
      <c r="AI35" s="260"/>
      <c r="AJ35" s="263"/>
      <c r="AK35" s="101"/>
    </row>
    <row r="36" spans="1:37" s="19" customFormat="1" ht="1.5" hidden="1" customHeight="1" thickBot="1" x14ac:dyDescent="0.25">
      <c r="A36" s="214"/>
      <c r="B36" s="215"/>
      <c r="C36" s="216">
        <f>Controls!O21</f>
        <v>0</v>
      </c>
      <c r="D36" s="217" t="str">
        <f>D$27</f>
        <v>Concepts Subtotal</v>
      </c>
      <c r="E36" s="218"/>
      <c r="F36" s="218"/>
      <c r="G36" s="218"/>
      <c r="H36" s="218"/>
      <c r="I36" s="218"/>
      <c r="J36" s="218"/>
      <c r="K36" s="218"/>
      <c r="L36" s="218"/>
      <c r="M36" s="219"/>
      <c r="N36" s="219"/>
      <c r="O36" s="219"/>
      <c r="P36" s="219"/>
      <c r="Q36" s="218"/>
      <c r="R36" s="218"/>
      <c r="S36" s="218"/>
      <c r="T36" s="216">
        <f>Controls!O22</f>
        <v>0</v>
      </c>
      <c r="U36" s="220" t="str">
        <f>U$27</f>
        <v>Actions Subtotal</v>
      </c>
      <c r="V36" s="221"/>
      <c r="W36" s="222"/>
      <c r="X36" s="223"/>
      <c r="Y36" s="223"/>
      <c r="Z36" s="223"/>
      <c r="AA36" s="224"/>
      <c r="AB36" s="224"/>
      <c r="AC36" s="224"/>
      <c r="AD36" s="224"/>
      <c r="AE36" s="224"/>
      <c r="AF36" s="224"/>
      <c r="AG36" s="225"/>
      <c r="AH36" s="225"/>
      <c r="AI36" s="225"/>
      <c r="AJ36" s="226"/>
      <c r="AK36" s="15"/>
    </row>
    <row r="37" spans="1:37" ht="33.75" x14ac:dyDescent="0.5">
      <c r="A37" s="173"/>
      <c r="B37" s="174" t="s">
        <v>45</v>
      </c>
      <c r="C37" s="175"/>
      <c r="D37" s="176"/>
      <c r="E37" s="177"/>
      <c r="F37" s="177"/>
      <c r="G37" s="177"/>
      <c r="H37" s="177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8"/>
      <c r="AE37" s="179"/>
      <c r="AF37" s="179"/>
      <c r="AG37" s="180"/>
      <c r="AH37" s="176"/>
      <c r="AI37" s="176"/>
      <c r="AJ37" s="181"/>
      <c r="AK37" s="45"/>
    </row>
    <row r="38" spans="1:37" ht="26.25" x14ac:dyDescent="0.4">
      <c r="A38" s="182"/>
      <c r="B38" s="183" t="s">
        <v>21</v>
      </c>
      <c r="C38" s="184"/>
      <c r="D38" s="185"/>
      <c r="E38" s="186"/>
      <c r="F38" s="186"/>
      <c r="G38" s="186"/>
      <c r="H38" s="186"/>
      <c r="I38" s="187"/>
      <c r="J38" s="187"/>
      <c r="K38" s="187"/>
      <c r="L38" s="187"/>
      <c r="M38" s="188"/>
      <c r="N38" s="188"/>
      <c r="O38" s="188"/>
      <c r="P38" s="187"/>
      <c r="Q38" s="187"/>
      <c r="R38" s="189"/>
      <c r="S38" s="183" t="s">
        <v>22</v>
      </c>
      <c r="T38" s="188"/>
      <c r="U38" s="190"/>
      <c r="V38" s="184"/>
      <c r="W38" s="191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8"/>
      <c r="AI38" s="188"/>
      <c r="AJ38" s="192"/>
      <c r="AK38" s="45"/>
    </row>
    <row r="39" spans="1:37" s="24" customFormat="1" ht="21" customHeight="1" x14ac:dyDescent="0.25">
      <c r="A39" s="193"/>
      <c r="B39" s="194"/>
      <c r="C39" s="195" t="s">
        <v>5</v>
      </c>
      <c r="D39" s="196"/>
      <c r="E39" s="197"/>
      <c r="F39" s="197"/>
      <c r="G39" s="197"/>
      <c r="H39" s="197"/>
      <c r="I39" s="198"/>
      <c r="J39" s="198"/>
      <c r="K39" s="198"/>
      <c r="L39" s="198"/>
      <c r="M39" s="194"/>
      <c r="N39" s="194"/>
      <c r="O39" s="194"/>
      <c r="P39" s="198"/>
      <c r="Q39" s="198"/>
      <c r="R39" s="198"/>
      <c r="S39" s="198"/>
      <c r="T39" s="195" t="s">
        <v>5</v>
      </c>
      <c r="U39" s="199"/>
      <c r="V39" s="195"/>
      <c r="W39" s="199"/>
      <c r="X39" s="273"/>
      <c r="Y39" s="198"/>
      <c r="Z39" s="198"/>
      <c r="AA39" s="198"/>
      <c r="AB39" s="198"/>
      <c r="AC39" s="198"/>
      <c r="AD39" s="198"/>
      <c r="AE39" s="198"/>
      <c r="AF39" s="198"/>
      <c r="AG39" s="198"/>
      <c r="AH39" s="194"/>
      <c r="AI39" s="194"/>
      <c r="AJ39" s="200"/>
      <c r="AK39" s="109"/>
    </row>
    <row r="40" spans="1:37" s="18" customFormat="1" ht="37.5" customHeight="1" x14ac:dyDescent="0.3">
      <c r="A40" s="182"/>
      <c r="B40" s="201"/>
      <c r="C40" s="311">
        <v>35</v>
      </c>
      <c r="D40" s="238" t="s">
        <v>42</v>
      </c>
      <c r="E40" s="264"/>
      <c r="F40" s="264"/>
      <c r="G40" s="264"/>
      <c r="H40" s="264"/>
      <c r="I40" s="264"/>
      <c r="J40" s="264"/>
      <c r="K40" s="264"/>
      <c r="L40" s="264"/>
      <c r="M40" s="265"/>
      <c r="N40" s="265"/>
      <c r="O40" s="265"/>
      <c r="P40" s="266"/>
      <c r="Q40" s="266"/>
      <c r="R40" s="266"/>
      <c r="S40" s="266"/>
      <c r="T40" s="311">
        <v>15</v>
      </c>
      <c r="U40" s="313" t="str">
        <f>HYPERLINK("https://www.surveymonkey.com/r/Iacocca2015","Complete Integration Self Assessment (Click Here). Choose two self assignments where you want to improve and post them to eJournal")</f>
        <v>Complete Integration Self Assessment (Click Here). Choose two self assignments where you want to improve and post them to eJournal</v>
      </c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5"/>
      <c r="AK40" s="44"/>
    </row>
    <row r="41" spans="1:37" s="18" customFormat="1" ht="37.5" customHeight="1" x14ac:dyDescent="0.3">
      <c r="A41" s="182"/>
      <c r="B41" s="201"/>
      <c r="C41" s="234"/>
      <c r="D41" s="267"/>
      <c r="E41" s="264"/>
      <c r="F41" s="264"/>
      <c r="G41" s="264"/>
      <c r="H41" s="264"/>
      <c r="I41" s="264"/>
      <c r="J41" s="264"/>
      <c r="K41" s="264"/>
      <c r="L41" s="264"/>
      <c r="M41" s="265"/>
      <c r="N41" s="265"/>
      <c r="O41" s="265"/>
      <c r="P41" s="265"/>
      <c r="Q41" s="265"/>
      <c r="R41" s="265"/>
      <c r="S41" s="265"/>
      <c r="T41" s="311">
        <v>25</v>
      </c>
      <c r="U41" s="235" t="s">
        <v>43</v>
      </c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68"/>
      <c r="AK41" s="44"/>
    </row>
    <row r="42" spans="1:37" s="18" customFormat="1" ht="37.5" customHeight="1" x14ac:dyDescent="0.2">
      <c r="A42" s="182"/>
      <c r="B42" s="201"/>
      <c r="C42" s="234"/>
      <c r="D42" s="267"/>
      <c r="E42" s="264"/>
      <c r="F42" s="264"/>
      <c r="G42" s="264"/>
      <c r="H42" s="264"/>
      <c r="I42" s="264"/>
      <c r="J42" s="264"/>
      <c r="K42" s="264"/>
      <c r="L42" s="264"/>
      <c r="M42" s="265"/>
      <c r="N42" s="265"/>
      <c r="O42" s="265"/>
      <c r="P42" s="265"/>
      <c r="Q42" s="265"/>
      <c r="R42" s="265"/>
      <c r="S42" s="265"/>
      <c r="T42" s="311">
        <v>25</v>
      </c>
      <c r="U42" s="235" t="s">
        <v>44</v>
      </c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68"/>
      <c r="AK42" s="46"/>
    </row>
    <row r="43" spans="1:37" s="18" customFormat="1" ht="37.5" customHeight="1" x14ac:dyDescent="0.2">
      <c r="A43" s="182"/>
      <c r="B43" s="201"/>
      <c r="C43" s="234"/>
      <c r="D43" s="267"/>
      <c r="E43" s="264"/>
      <c r="F43" s="264"/>
      <c r="G43" s="264"/>
      <c r="H43" s="264"/>
      <c r="I43" s="264"/>
      <c r="J43" s="264"/>
      <c r="K43" s="264"/>
      <c r="L43" s="264"/>
      <c r="M43" s="265"/>
      <c r="N43" s="265"/>
      <c r="O43" s="265"/>
      <c r="P43" s="265"/>
      <c r="Q43" s="265"/>
      <c r="R43" s="265"/>
      <c r="S43" s="265"/>
      <c r="T43" s="311">
        <v>20</v>
      </c>
      <c r="U43" s="316" t="s">
        <v>47</v>
      </c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7"/>
      <c r="AK43" s="46"/>
    </row>
    <row r="44" spans="1:37" s="18" customFormat="1" ht="42" customHeight="1" x14ac:dyDescent="0.15">
      <c r="A44" s="202"/>
      <c r="B44" s="203"/>
      <c r="C44" s="204">
        <f>Controls!E60</f>
        <v>0</v>
      </c>
      <c r="D44" s="205" t="s">
        <v>23</v>
      </c>
      <c r="E44" s="206"/>
      <c r="F44" s="206"/>
      <c r="G44" s="206"/>
      <c r="H44" s="206"/>
      <c r="I44" s="206"/>
      <c r="J44" s="206"/>
      <c r="K44" s="206"/>
      <c r="L44" s="206"/>
      <c r="M44" s="207"/>
      <c r="N44" s="207"/>
      <c r="O44" s="207"/>
      <c r="P44" s="203"/>
      <c r="Q44" s="206"/>
      <c r="R44" s="206"/>
      <c r="S44" s="206"/>
      <c r="T44" s="204">
        <f>Controls!E67</f>
        <v>0</v>
      </c>
      <c r="U44" s="208" t="s">
        <v>24</v>
      </c>
      <c r="V44" s="204"/>
      <c r="W44" s="208"/>
      <c r="X44" s="209"/>
      <c r="Y44" s="206"/>
      <c r="Z44" s="206"/>
      <c r="AA44" s="206"/>
      <c r="AB44" s="206"/>
      <c r="AC44" s="206"/>
      <c r="AD44" s="206"/>
      <c r="AE44" s="206"/>
      <c r="AF44" s="206"/>
      <c r="AG44" s="206"/>
      <c r="AH44" s="203"/>
      <c r="AI44" s="203"/>
      <c r="AJ44" s="210"/>
      <c r="AK44" s="229"/>
    </row>
    <row r="45" spans="1:37" ht="1.5" hidden="1" customHeight="1" thickBot="1" x14ac:dyDescent="0.25">
      <c r="A45" s="80"/>
      <c r="B45" s="77"/>
      <c r="C45" s="76"/>
      <c r="D45" s="7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7"/>
      <c r="AH45" s="77"/>
      <c r="AI45" s="77"/>
      <c r="AJ45" s="78"/>
      <c r="AK45" s="12"/>
    </row>
    <row r="46" spans="1:37" s="85" customFormat="1" ht="30.6" customHeight="1" x14ac:dyDescent="0.25">
      <c r="A46" s="145"/>
      <c r="B46" s="146"/>
      <c r="C46" s="146"/>
      <c r="D46" s="147"/>
      <c r="E46" s="146"/>
      <c r="F46" s="146"/>
      <c r="G46" s="146"/>
      <c r="H46" s="146"/>
      <c r="I46" s="147"/>
      <c r="J46" s="147"/>
      <c r="K46" s="147"/>
      <c r="L46" s="147"/>
      <c r="M46" s="147"/>
      <c r="N46" s="147"/>
      <c r="O46" s="147"/>
      <c r="P46" s="147"/>
      <c r="Q46" s="146"/>
      <c r="R46" s="147"/>
      <c r="S46" s="147"/>
      <c r="T46" s="147"/>
      <c r="U46" s="148"/>
      <c r="V46" s="148"/>
      <c r="W46" s="148"/>
      <c r="X46" s="146"/>
      <c r="Y46" s="147"/>
      <c r="Z46" s="148"/>
      <c r="AA46" s="146"/>
      <c r="AB46" s="147"/>
      <c r="AC46" s="148"/>
      <c r="AD46" s="148"/>
      <c r="AE46" s="148"/>
      <c r="AF46" s="149"/>
      <c r="AG46" s="150" t="s">
        <v>1</v>
      </c>
      <c r="AH46" s="292">
        <f>Controls!Q38</f>
        <v>0</v>
      </c>
      <c r="AI46" s="150"/>
      <c r="AJ46" s="151"/>
      <c r="AK46" s="86"/>
    </row>
    <row r="47" spans="1:37" ht="25.9" customHeight="1" x14ac:dyDescent="0.35">
      <c r="A47" s="80"/>
      <c r="B47" s="124" t="s">
        <v>28</v>
      </c>
      <c r="C47" s="307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119"/>
    </row>
    <row r="48" spans="1:37" s="24" customFormat="1" ht="22.15" customHeight="1" x14ac:dyDescent="0.25">
      <c r="A48" s="113"/>
      <c r="B48" s="104"/>
      <c r="C48" s="114" t="s">
        <v>37</v>
      </c>
      <c r="D48" s="104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4"/>
      <c r="AH48" s="104"/>
      <c r="AI48" s="104"/>
      <c r="AJ48" s="106"/>
      <c r="AK48" s="112"/>
    </row>
    <row r="49" spans="1:42" s="24" customFormat="1" ht="34.15" customHeight="1" x14ac:dyDescent="0.25">
      <c r="A49" s="115" t="str">
        <f>Controls!G20</f>
        <v>11/18/2015 @ 8:30 AM CST</v>
      </c>
      <c r="B49" s="116"/>
      <c r="C49" s="116"/>
      <c r="D49" s="117"/>
      <c r="E49" s="117"/>
      <c r="F49" s="117"/>
      <c r="G49" s="117"/>
      <c r="H49" s="117"/>
      <c r="I49" s="117"/>
      <c r="J49" s="117"/>
      <c r="K49" s="117"/>
      <c r="L49" s="116"/>
      <c r="M49" s="116"/>
      <c r="N49" s="116"/>
      <c r="O49" s="308"/>
      <c r="P49" s="116"/>
      <c r="Q49" s="116"/>
      <c r="R49" s="117"/>
      <c r="S49" s="117"/>
      <c r="T49" s="117"/>
      <c r="U49" s="117"/>
      <c r="V49" s="117"/>
      <c r="W49" s="117" t="str">
        <f>Controls!G22</f>
        <v>12/16/2015  @ 8:30 AM CST</v>
      </c>
      <c r="X49" s="117"/>
      <c r="Y49" s="117"/>
      <c r="Z49" s="116"/>
      <c r="AA49" s="116"/>
      <c r="AB49" s="117"/>
      <c r="AC49" s="116"/>
      <c r="AD49" s="116"/>
      <c r="AE49" s="117"/>
      <c r="AF49" s="117"/>
      <c r="AG49" s="117"/>
      <c r="AH49" s="117"/>
      <c r="AI49" s="117"/>
      <c r="AJ49" s="118"/>
      <c r="AK49" s="110"/>
      <c r="AL49" s="110"/>
      <c r="AM49" s="110"/>
      <c r="AN49" s="111"/>
      <c r="AO49" s="111"/>
      <c r="AP49" s="111"/>
    </row>
    <row r="50" spans="1:42" s="24" customFormat="1" ht="34.15" customHeight="1" x14ac:dyDescent="0.25">
      <c r="A50" s="120" t="str">
        <f>Controls!G21</f>
        <v>12/02/2015  @ 8:30 AM CST</v>
      </c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1"/>
      <c r="M50" s="121"/>
      <c r="N50" s="121"/>
      <c r="O50" s="309"/>
      <c r="P50" s="121"/>
      <c r="Q50" s="121"/>
      <c r="R50" s="122"/>
      <c r="S50" s="122"/>
      <c r="T50" s="122"/>
      <c r="U50" s="122"/>
      <c r="V50" s="122"/>
      <c r="W50" s="122" t="str">
        <f>Controls!G23</f>
        <v>1/13/2016  @ 8:30 AM CST</v>
      </c>
      <c r="X50" s="122"/>
      <c r="Y50" s="122"/>
      <c r="Z50" s="121"/>
      <c r="AA50" s="121"/>
      <c r="AB50" s="122"/>
      <c r="AC50" s="121"/>
      <c r="AD50" s="121"/>
      <c r="AE50" s="122"/>
      <c r="AF50" s="122"/>
      <c r="AG50" s="122"/>
      <c r="AH50" s="122"/>
      <c r="AI50" s="122"/>
      <c r="AJ50" s="123"/>
      <c r="AK50" s="110"/>
      <c r="AL50" s="110"/>
      <c r="AM50" s="110"/>
      <c r="AN50" s="111"/>
      <c r="AO50" s="111"/>
      <c r="AP50" s="111"/>
    </row>
    <row r="51" spans="1:42" ht="25.9" customHeight="1" x14ac:dyDescent="0.2"/>
    <row r="52" spans="1:42" ht="25.9" customHeight="1" x14ac:dyDescent="0.2"/>
    <row r="53" spans="1:42" ht="25.9" customHeight="1" x14ac:dyDescent="0.2"/>
    <row r="54" spans="1:42" ht="25.9" customHeight="1" x14ac:dyDescent="0.2"/>
    <row r="55" spans="1:42" ht="25.9" customHeight="1" x14ac:dyDescent="0.2"/>
    <row r="59" spans="1:42" ht="51" customHeight="1" x14ac:dyDescent="0.2"/>
  </sheetData>
  <sheetProtection selectLockedCells="1"/>
  <mergeCells count="9">
    <mergeCell ref="U40:AJ40"/>
    <mergeCell ref="U43:AJ43"/>
    <mergeCell ref="AF4:AG4"/>
    <mergeCell ref="AI4:AJ4"/>
    <mergeCell ref="U32:AJ32"/>
    <mergeCell ref="U33:AJ33"/>
    <mergeCell ref="U34:AJ34"/>
    <mergeCell ref="U25:AJ25"/>
    <mergeCell ref="U26:AJ26"/>
  </mergeCells>
  <printOptions horizontalCentered="1"/>
  <pageMargins left="0.33" right="0.21" top="0.33" bottom="0" header="0.23" footer="0.21"/>
  <pageSetup scale="49" orientation="portrait" r:id="rId1"/>
  <headerFooter>
    <oddFooter>&amp;C&amp;"Arial,Regular"&amp;15&amp;K01+028
© Stagen All Rights Reserved</oddFooter>
  </headerFooter>
  <ignoredErrors>
    <ignoredError sqref="AI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50" r:id="rId4" name="Check Box 1154">
              <controlPr defaultSize="0" autoFill="0" autoLine="0" autoPict="0">
                <anchor moveWithCells="1">
                  <from>
                    <xdr:col>9</xdr:col>
                    <xdr:colOff>133350</xdr:colOff>
                    <xdr:row>4</xdr:row>
                    <xdr:rowOff>304800</xdr:rowOff>
                  </from>
                  <to>
                    <xdr:col>11</xdr:col>
                    <xdr:colOff>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5" name="Check Box 1155">
              <controlPr defaultSize="0" autoFill="0" autoLine="0" autoPict="0">
                <anchor moveWithCells="1">
                  <from>
                    <xdr:col>9</xdr:col>
                    <xdr:colOff>133350</xdr:colOff>
                    <xdr:row>5</xdr:row>
                    <xdr:rowOff>333375</xdr:rowOff>
                  </from>
                  <to>
                    <xdr:col>11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6" name="Check Box 1156">
              <controlPr defaultSize="0" autoFill="0" autoLine="0" autoPict="0">
                <anchor moveWithCells="1">
                  <from>
                    <xdr:col>9</xdr:col>
                    <xdr:colOff>133350</xdr:colOff>
                    <xdr:row>6</xdr:row>
                    <xdr:rowOff>323850</xdr:rowOff>
                  </from>
                  <to>
                    <xdr:col>11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7" name="Check Box 1157">
              <controlPr defaultSize="0" autoFill="0" autoLine="0" autoPict="0">
                <anchor moveWithCells="1">
                  <from>
                    <xdr:col>9</xdr:col>
                    <xdr:colOff>133350</xdr:colOff>
                    <xdr:row>7</xdr:row>
                    <xdr:rowOff>323850</xdr:rowOff>
                  </from>
                  <to>
                    <xdr:col>11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8" name="Check Box 1158">
              <controlPr defaultSize="0" autoFill="0" autoLine="0" autoPict="0">
                <anchor moveWithCells="1">
                  <from>
                    <xdr:col>9</xdr:col>
                    <xdr:colOff>133350</xdr:colOff>
                    <xdr:row>8</xdr:row>
                    <xdr:rowOff>314325</xdr:rowOff>
                  </from>
                  <to>
                    <xdr:col>11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9" name="Check Box 1160">
              <controlPr defaultSize="0" autoFill="0" autoLine="0" autoPict="0">
                <anchor moveWithCells="1">
                  <from>
                    <xdr:col>11</xdr:col>
                    <xdr:colOff>133350</xdr:colOff>
                    <xdr:row>4</xdr:row>
                    <xdr:rowOff>304800</xdr:rowOff>
                  </from>
                  <to>
                    <xdr:col>13</xdr:col>
                    <xdr:colOff>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" name="Check Box 1161">
              <controlPr defaultSize="0" autoFill="0" autoLine="0" autoPict="0">
                <anchor moveWithCells="1">
                  <from>
                    <xdr:col>11</xdr:col>
                    <xdr:colOff>133350</xdr:colOff>
                    <xdr:row>5</xdr:row>
                    <xdr:rowOff>333375</xdr:rowOff>
                  </from>
                  <to>
                    <xdr:col>13</xdr:col>
                    <xdr:colOff>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1" name="Check Box 1162">
              <controlPr defaultSize="0" autoFill="0" autoLine="0" autoPict="0">
                <anchor moveWithCells="1">
                  <from>
                    <xdr:col>11</xdr:col>
                    <xdr:colOff>133350</xdr:colOff>
                    <xdr:row>6</xdr:row>
                    <xdr:rowOff>323850</xdr:rowOff>
                  </from>
                  <to>
                    <xdr:col>13</xdr:col>
                    <xdr:colOff>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2" name="Check Box 1163">
              <controlPr defaultSize="0" autoFill="0" autoLine="0" autoPict="0">
                <anchor moveWithCells="1">
                  <from>
                    <xdr:col>11</xdr:col>
                    <xdr:colOff>133350</xdr:colOff>
                    <xdr:row>7</xdr:row>
                    <xdr:rowOff>323850</xdr:rowOff>
                  </from>
                  <to>
                    <xdr:col>13</xdr:col>
                    <xdr:colOff>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3" name="Check Box 1164">
              <controlPr defaultSize="0" autoFill="0" autoLine="0" autoPict="0">
                <anchor moveWithCells="1">
                  <from>
                    <xdr:col>11</xdr:col>
                    <xdr:colOff>133350</xdr:colOff>
                    <xdr:row>8</xdr:row>
                    <xdr:rowOff>314325</xdr:rowOff>
                  </from>
                  <to>
                    <xdr:col>13</xdr:col>
                    <xdr:colOff>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" name="Check Box 1165">
              <controlPr defaultSize="0" autoFill="0" autoLine="0" autoPict="0">
                <anchor moveWithCells="1">
                  <from>
                    <xdr:col>11</xdr:col>
                    <xdr:colOff>133350</xdr:colOff>
                    <xdr:row>9</xdr:row>
                    <xdr:rowOff>314325</xdr:rowOff>
                  </from>
                  <to>
                    <xdr:col>13</xdr:col>
                    <xdr:colOff>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5" name="Check Box 1166">
              <controlPr defaultSize="0" autoFill="0" autoLine="0" autoPict="0">
                <anchor moveWithCells="1">
                  <from>
                    <xdr:col>13</xdr:col>
                    <xdr:colOff>200025</xdr:colOff>
                    <xdr:row>4</xdr:row>
                    <xdr:rowOff>304800</xdr:rowOff>
                  </from>
                  <to>
                    <xdr:col>15</xdr:col>
                    <xdr:colOff>9525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6" name="Check Box 1167">
              <controlPr defaultSize="0" autoFill="0" autoLine="0" autoPict="0">
                <anchor moveWithCells="1">
                  <from>
                    <xdr:col>13</xdr:col>
                    <xdr:colOff>200025</xdr:colOff>
                    <xdr:row>5</xdr:row>
                    <xdr:rowOff>333375</xdr:rowOff>
                  </from>
                  <to>
                    <xdr:col>15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7" name="Check Box 1168">
              <controlPr defaultSize="0" autoFill="0" autoLine="0" autoPict="0">
                <anchor moveWithCells="1">
                  <from>
                    <xdr:col>13</xdr:col>
                    <xdr:colOff>200025</xdr:colOff>
                    <xdr:row>6</xdr:row>
                    <xdr:rowOff>323850</xdr:rowOff>
                  </from>
                  <to>
                    <xdr:col>15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8" name="Check Box 1169">
              <controlPr defaultSize="0" autoFill="0" autoLine="0" autoPict="0">
                <anchor moveWithCells="1">
                  <from>
                    <xdr:col>13</xdr:col>
                    <xdr:colOff>200025</xdr:colOff>
                    <xdr:row>7</xdr:row>
                    <xdr:rowOff>323850</xdr:rowOff>
                  </from>
                  <to>
                    <xdr:col>15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9" name="Check Box 1170">
              <controlPr defaultSize="0" autoFill="0" autoLine="0" autoPict="0">
                <anchor moveWithCells="1">
                  <from>
                    <xdr:col>13</xdr:col>
                    <xdr:colOff>200025</xdr:colOff>
                    <xdr:row>8</xdr:row>
                    <xdr:rowOff>314325</xdr:rowOff>
                  </from>
                  <to>
                    <xdr:col>15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20" name="Check Box 1172">
              <controlPr defaultSize="0" autoFill="0" autoLine="0" autoPict="0">
                <anchor moveWithCells="1">
                  <from>
                    <xdr:col>15</xdr:col>
                    <xdr:colOff>133350</xdr:colOff>
                    <xdr:row>4</xdr:row>
                    <xdr:rowOff>304800</xdr:rowOff>
                  </from>
                  <to>
                    <xdr:col>17</xdr:col>
                    <xdr:colOff>9525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21" name="Check Box 1173">
              <controlPr defaultSize="0" autoFill="0" autoLine="0" autoPict="0">
                <anchor moveWithCells="1">
                  <from>
                    <xdr:col>15</xdr:col>
                    <xdr:colOff>133350</xdr:colOff>
                    <xdr:row>5</xdr:row>
                    <xdr:rowOff>333375</xdr:rowOff>
                  </from>
                  <to>
                    <xdr:col>17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22" name="Check Box 1174">
              <controlPr defaultSize="0" autoFill="0" autoLine="0" autoPict="0">
                <anchor moveWithCells="1">
                  <from>
                    <xdr:col>15</xdr:col>
                    <xdr:colOff>133350</xdr:colOff>
                    <xdr:row>6</xdr:row>
                    <xdr:rowOff>323850</xdr:rowOff>
                  </from>
                  <to>
                    <xdr:col>17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23" name="Check Box 1175">
              <controlPr defaultSize="0" autoFill="0" autoLine="0" autoPict="0">
                <anchor moveWithCells="1">
                  <from>
                    <xdr:col>15</xdr:col>
                    <xdr:colOff>133350</xdr:colOff>
                    <xdr:row>7</xdr:row>
                    <xdr:rowOff>323850</xdr:rowOff>
                  </from>
                  <to>
                    <xdr:col>17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24" name="Check Box 1176">
              <controlPr defaultSize="0" autoFill="0" autoLine="0" autoPict="0">
                <anchor moveWithCells="1">
                  <from>
                    <xdr:col>15</xdr:col>
                    <xdr:colOff>133350</xdr:colOff>
                    <xdr:row>8</xdr:row>
                    <xdr:rowOff>314325</xdr:rowOff>
                  </from>
                  <to>
                    <xdr:col>17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25" name="Check Box 1177">
              <controlPr defaultSize="0" autoFill="0" autoLine="0" autoPict="0">
                <anchor moveWithCells="1">
                  <from>
                    <xdr:col>15</xdr:col>
                    <xdr:colOff>133350</xdr:colOff>
                    <xdr:row>9</xdr:row>
                    <xdr:rowOff>314325</xdr:rowOff>
                  </from>
                  <to>
                    <xdr:col>17</xdr:col>
                    <xdr:colOff>9525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26" name="Check Box 1178">
              <controlPr defaultSize="0" autoFill="0" autoLine="0" autoPict="0">
                <anchor moveWithCells="1">
                  <from>
                    <xdr:col>17</xdr:col>
                    <xdr:colOff>133350</xdr:colOff>
                    <xdr:row>4</xdr:row>
                    <xdr:rowOff>304800</xdr:rowOff>
                  </from>
                  <to>
                    <xdr:col>19</xdr:col>
                    <xdr:colOff>9525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27" name="Check Box 1179">
              <controlPr defaultSize="0" autoFill="0" autoLine="0" autoPict="0">
                <anchor moveWithCells="1">
                  <from>
                    <xdr:col>17</xdr:col>
                    <xdr:colOff>133350</xdr:colOff>
                    <xdr:row>5</xdr:row>
                    <xdr:rowOff>333375</xdr:rowOff>
                  </from>
                  <to>
                    <xdr:col>19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28" name="Check Box 1180">
              <controlPr defaultSize="0" autoFill="0" autoLine="0" autoPict="0">
                <anchor moveWithCells="1">
                  <from>
                    <xdr:col>17</xdr:col>
                    <xdr:colOff>133350</xdr:colOff>
                    <xdr:row>6</xdr:row>
                    <xdr:rowOff>323850</xdr:rowOff>
                  </from>
                  <to>
                    <xdr:col>19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29" name="Check Box 1181">
              <controlPr defaultSize="0" autoFill="0" autoLine="0" autoPict="0">
                <anchor moveWithCells="1">
                  <from>
                    <xdr:col>17</xdr:col>
                    <xdr:colOff>133350</xdr:colOff>
                    <xdr:row>7</xdr:row>
                    <xdr:rowOff>323850</xdr:rowOff>
                  </from>
                  <to>
                    <xdr:col>19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30" name="Check Box 1182">
              <controlPr defaultSize="0" autoFill="0" autoLine="0" autoPict="0">
                <anchor moveWithCells="1">
                  <from>
                    <xdr:col>17</xdr:col>
                    <xdr:colOff>133350</xdr:colOff>
                    <xdr:row>8</xdr:row>
                    <xdr:rowOff>314325</xdr:rowOff>
                  </from>
                  <to>
                    <xdr:col>19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31" name="Check Box 1184">
              <controlPr defaultSize="0" autoFill="0" autoLine="0" autoPict="0">
                <anchor moveWithCells="1">
                  <from>
                    <xdr:col>19</xdr:col>
                    <xdr:colOff>76200</xdr:colOff>
                    <xdr:row>4</xdr:row>
                    <xdr:rowOff>304800</xdr:rowOff>
                  </from>
                  <to>
                    <xdr:col>21</xdr:col>
                    <xdr:colOff>9525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32" name="Check Box 1185">
              <controlPr defaultSize="0" autoFill="0" autoLine="0" autoPict="0">
                <anchor moveWithCells="1">
                  <from>
                    <xdr:col>19</xdr:col>
                    <xdr:colOff>76200</xdr:colOff>
                    <xdr:row>5</xdr:row>
                    <xdr:rowOff>333375</xdr:rowOff>
                  </from>
                  <to>
                    <xdr:col>21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33" name="Check Box 1186">
              <controlPr defaultSize="0" autoFill="0" autoLine="0" autoPict="0">
                <anchor moveWithCells="1">
                  <from>
                    <xdr:col>19</xdr:col>
                    <xdr:colOff>76200</xdr:colOff>
                    <xdr:row>6</xdr:row>
                    <xdr:rowOff>323850</xdr:rowOff>
                  </from>
                  <to>
                    <xdr:col>21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34" name="Check Box 1187">
              <controlPr defaultSize="0" autoFill="0" autoLine="0" autoPict="0">
                <anchor moveWithCells="1">
                  <from>
                    <xdr:col>19</xdr:col>
                    <xdr:colOff>76200</xdr:colOff>
                    <xdr:row>7</xdr:row>
                    <xdr:rowOff>323850</xdr:rowOff>
                  </from>
                  <to>
                    <xdr:col>21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35" name="Check Box 1188">
              <controlPr defaultSize="0" autoFill="0" autoLine="0" autoPict="0">
                <anchor moveWithCells="1">
                  <from>
                    <xdr:col>19</xdr:col>
                    <xdr:colOff>76200</xdr:colOff>
                    <xdr:row>8</xdr:row>
                    <xdr:rowOff>314325</xdr:rowOff>
                  </from>
                  <to>
                    <xdr:col>21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36" name="Check Box 1189">
              <controlPr defaultSize="0" autoFill="0" autoLine="0" autoPict="0">
                <anchor moveWithCells="1">
                  <from>
                    <xdr:col>19</xdr:col>
                    <xdr:colOff>76200</xdr:colOff>
                    <xdr:row>9</xdr:row>
                    <xdr:rowOff>314325</xdr:rowOff>
                  </from>
                  <to>
                    <xdr:col>21</xdr:col>
                    <xdr:colOff>9525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37" name="Check Box 1190">
              <controlPr defaultSize="0" autoFill="0" autoLine="0" autoPict="0">
                <anchor moveWithCells="1">
                  <from>
                    <xdr:col>21</xdr:col>
                    <xdr:colOff>133350</xdr:colOff>
                    <xdr:row>4</xdr:row>
                    <xdr:rowOff>304800</xdr:rowOff>
                  </from>
                  <to>
                    <xdr:col>23</xdr:col>
                    <xdr:colOff>9525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38" name="Check Box 1191">
              <controlPr defaultSize="0" autoFill="0" autoLine="0" autoPict="0">
                <anchor moveWithCells="1">
                  <from>
                    <xdr:col>21</xdr:col>
                    <xdr:colOff>133350</xdr:colOff>
                    <xdr:row>5</xdr:row>
                    <xdr:rowOff>333375</xdr:rowOff>
                  </from>
                  <to>
                    <xdr:col>23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39" name="Check Box 1192">
              <controlPr defaultSize="0" autoFill="0" autoLine="0" autoPict="0">
                <anchor moveWithCells="1">
                  <from>
                    <xdr:col>21</xdr:col>
                    <xdr:colOff>133350</xdr:colOff>
                    <xdr:row>6</xdr:row>
                    <xdr:rowOff>323850</xdr:rowOff>
                  </from>
                  <to>
                    <xdr:col>23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40" name="Check Box 1193">
              <controlPr defaultSize="0" autoFill="0" autoLine="0" autoPict="0">
                <anchor moveWithCells="1">
                  <from>
                    <xdr:col>21</xdr:col>
                    <xdr:colOff>133350</xdr:colOff>
                    <xdr:row>7</xdr:row>
                    <xdr:rowOff>323850</xdr:rowOff>
                  </from>
                  <to>
                    <xdr:col>23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41" name="Check Box 1194">
              <controlPr defaultSize="0" autoFill="0" autoLine="0" autoPict="0">
                <anchor moveWithCells="1">
                  <from>
                    <xdr:col>21</xdr:col>
                    <xdr:colOff>133350</xdr:colOff>
                    <xdr:row>8</xdr:row>
                    <xdr:rowOff>314325</xdr:rowOff>
                  </from>
                  <to>
                    <xdr:col>23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42" name="Check Box 1196">
              <controlPr defaultSize="0" autoFill="0" autoLine="0" autoPict="0">
                <anchor moveWithCells="1">
                  <from>
                    <xdr:col>23</xdr:col>
                    <xdr:colOff>133350</xdr:colOff>
                    <xdr:row>4</xdr:row>
                    <xdr:rowOff>304800</xdr:rowOff>
                  </from>
                  <to>
                    <xdr:col>25</xdr:col>
                    <xdr:colOff>9525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43" name="Check Box 1197">
              <controlPr defaultSize="0" autoFill="0" autoLine="0" autoPict="0">
                <anchor moveWithCells="1">
                  <from>
                    <xdr:col>23</xdr:col>
                    <xdr:colOff>133350</xdr:colOff>
                    <xdr:row>5</xdr:row>
                    <xdr:rowOff>333375</xdr:rowOff>
                  </from>
                  <to>
                    <xdr:col>25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44" name="Check Box 1198">
              <controlPr defaultSize="0" autoFill="0" autoLine="0" autoPict="0">
                <anchor moveWithCells="1">
                  <from>
                    <xdr:col>23</xdr:col>
                    <xdr:colOff>133350</xdr:colOff>
                    <xdr:row>6</xdr:row>
                    <xdr:rowOff>323850</xdr:rowOff>
                  </from>
                  <to>
                    <xdr:col>25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45" name="Check Box 1199">
              <controlPr defaultSize="0" autoFill="0" autoLine="0" autoPict="0">
                <anchor moveWithCells="1">
                  <from>
                    <xdr:col>23</xdr:col>
                    <xdr:colOff>133350</xdr:colOff>
                    <xdr:row>7</xdr:row>
                    <xdr:rowOff>323850</xdr:rowOff>
                  </from>
                  <to>
                    <xdr:col>25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46" name="Check Box 1200">
              <controlPr defaultSize="0" autoFill="0" autoLine="0" autoPict="0">
                <anchor moveWithCells="1">
                  <from>
                    <xdr:col>23</xdr:col>
                    <xdr:colOff>133350</xdr:colOff>
                    <xdr:row>8</xdr:row>
                    <xdr:rowOff>314325</xdr:rowOff>
                  </from>
                  <to>
                    <xdr:col>25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47" name="Check Box 1202">
              <controlPr defaultSize="0" autoFill="0" autoLine="0" autoPict="0">
                <anchor moveWithCells="1">
                  <from>
                    <xdr:col>25</xdr:col>
                    <xdr:colOff>133350</xdr:colOff>
                    <xdr:row>4</xdr:row>
                    <xdr:rowOff>304800</xdr:rowOff>
                  </from>
                  <to>
                    <xdr:col>27</xdr:col>
                    <xdr:colOff>9525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48" name="Check Box 1203">
              <controlPr defaultSize="0" autoFill="0" autoLine="0" autoPict="0">
                <anchor moveWithCells="1">
                  <from>
                    <xdr:col>25</xdr:col>
                    <xdr:colOff>133350</xdr:colOff>
                    <xdr:row>5</xdr:row>
                    <xdr:rowOff>333375</xdr:rowOff>
                  </from>
                  <to>
                    <xdr:col>27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49" name="Check Box 1204">
              <controlPr defaultSize="0" autoFill="0" autoLine="0" autoPict="0">
                <anchor moveWithCells="1">
                  <from>
                    <xdr:col>25</xdr:col>
                    <xdr:colOff>133350</xdr:colOff>
                    <xdr:row>6</xdr:row>
                    <xdr:rowOff>323850</xdr:rowOff>
                  </from>
                  <to>
                    <xdr:col>27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50" name="Check Box 1205">
              <controlPr defaultSize="0" autoFill="0" autoLine="0" autoPict="0">
                <anchor moveWithCells="1">
                  <from>
                    <xdr:col>25</xdr:col>
                    <xdr:colOff>133350</xdr:colOff>
                    <xdr:row>7</xdr:row>
                    <xdr:rowOff>323850</xdr:rowOff>
                  </from>
                  <to>
                    <xdr:col>27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51" name="Check Box 1206">
              <controlPr defaultSize="0" autoFill="0" autoLine="0" autoPict="0">
                <anchor moveWithCells="1">
                  <from>
                    <xdr:col>25</xdr:col>
                    <xdr:colOff>133350</xdr:colOff>
                    <xdr:row>8</xdr:row>
                    <xdr:rowOff>314325</xdr:rowOff>
                  </from>
                  <to>
                    <xdr:col>27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52" name="Check Box 1208">
              <controlPr defaultSize="0" autoFill="0" autoLine="0" autoPict="0">
                <anchor moveWithCells="1">
                  <from>
                    <xdr:col>27</xdr:col>
                    <xdr:colOff>133350</xdr:colOff>
                    <xdr:row>4</xdr:row>
                    <xdr:rowOff>304800</xdr:rowOff>
                  </from>
                  <to>
                    <xdr:col>29</xdr:col>
                    <xdr:colOff>9525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53" name="Check Box 1209">
              <controlPr defaultSize="0" autoFill="0" autoLine="0" autoPict="0">
                <anchor moveWithCells="1">
                  <from>
                    <xdr:col>27</xdr:col>
                    <xdr:colOff>133350</xdr:colOff>
                    <xdr:row>5</xdr:row>
                    <xdr:rowOff>333375</xdr:rowOff>
                  </from>
                  <to>
                    <xdr:col>29</xdr:col>
                    <xdr:colOff>9525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54" name="Check Box 1210">
              <controlPr defaultSize="0" autoFill="0" autoLine="0" autoPict="0">
                <anchor moveWithCells="1">
                  <from>
                    <xdr:col>27</xdr:col>
                    <xdr:colOff>133350</xdr:colOff>
                    <xdr:row>6</xdr:row>
                    <xdr:rowOff>323850</xdr:rowOff>
                  </from>
                  <to>
                    <xdr:col>29</xdr:col>
                    <xdr:colOff>9525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55" name="Check Box 1211">
              <controlPr defaultSize="0" autoFill="0" autoLine="0" autoPict="0">
                <anchor moveWithCells="1">
                  <from>
                    <xdr:col>27</xdr:col>
                    <xdr:colOff>133350</xdr:colOff>
                    <xdr:row>7</xdr:row>
                    <xdr:rowOff>323850</xdr:rowOff>
                  </from>
                  <to>
                    <xdr:col>29</xdr:col>
                    <xdr:colOff>9525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56" name="Check Box 1212">
              <controlPr defaultSize="0" autoFill="0" autoLine="0" autoPict="0">
                <anchor moveWithCells="1">
                  <from>
                    <xdr:col>27</xdr:col>
                    <xdr:colOff>133350</xdr:colOff>
                    <xdr:row>8</xdr:row>
                    <xdr:rowOff>314325</xdr:rowOff>
                  </from>
                  <to>
                    <xdr:col>29</xdr:col>
                    <xdr:colOff>9525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57" name="Check Box 1213">
              <controlPr defaultSize="0" autoFill="0" autoLine="0" autoPict="0">
                <anchor moveWithCells="1">
                  <from>
                    <xdr:col>27</xdr:col>
                    <xdr:colOff>133350</xdr:colOff>
                    <xdr:row>9</xdr:row>
                    <xdr:rowOff>314325</xdr:rowOff>
                  </from>
                  <to>
                    <xdr:col>29</xdr:col>
                    <xdr:colOff>9525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58" name="Check Box 1219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0</xdr:rowOff>
                  </from>
                  <to>
                    <xdr:col>13</xdr:col>
                    <xdr:colOff>66675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59" name="Check Box 1230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9525</xdr:rowOff>
                  </from>
                  <to>
                    <xdr:col>17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60" name="Check Box 1241">
              <controlPr defaultSize="0" autoFill="0" autoLine="0" autoPict="0">
                <anchor moveWithCells="1">
                  <from>
                    <xdr:col>19</xdr:col>
                    <xdr:colOff>171450</xdr:colOff>
                    <xdr:row>16</xdr:row>
                    <xdr:rowOff>9525</xdr:rowOff>
                  </from>
                  <to>
                    <xdr:col>21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61" name="Check Box 1262">
              <controlPr defaultSize="0" autoFill="0" autoLine="0" autoPict="0">
                <anchor moveWithCells="1">
                  <from>
                    <xdr:col>27</xdr:col>
                    <xdr:colOff>180975</xdr:colOff>
                    <xdr:row>16</xdr:row>
                    <xdr:rowOff>314325</xdr:rowOff>
                  </from>
                  <to>
                    <xdr:col>29</xdr:col>
                    <xdr:colOff>57150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62" name="Check Box 1269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9525</xdr:rowOff>
                  </from>
                  <to>
                    <xdr:col>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63" name="Check Box 1271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3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64" name="Check Box 1273">
              <controlPr defaultSize="0" autoFill="0" autoLine="0" autoPict="0">
                <anchor moveWithCells="1">
                  <from>
                    <xdr:col>18</xdr:col>
                    <xdr:colOff>76200</xdr:colOff>
                    <xdr:row>23</xdr:row>
                    <xdr:rowOff>9525</xdr:rowOff>
                  </from>
                  <to>
                    <xdr:col>20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65" name="Check Box 1274">
              <controlPr defaultSize="0" autoFill="0" autoLine="0" autoPict="0">
                <anchor moveWithCells="1">
                  <from>
                    <xdr:col>18</xdr:col>
                    <xdr:colOff>76200</xdr:colOff>
                    <xdr:row>24</xdr:row>
                    <xdr:rowOff>9525</xdr:rowOff>
                  </from>
                  <to>
                    <xdr:col>20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66" name="Check Box 1275">
              <controlPr defaultSize="0" autoFill="0" autoLine="0" autoPict="0">
                <anchor moveWithCells="1">
                  <from>
                    <xdr:col>18</xdr:col>
                    <xdr:colOff>76200</xdr:colOff>
                    <xdr:row>25</xdr:row>
                    <xdr:rowOff>9525</xdr:rowOff>
                  </from>
                  <to>
                    <xdr:col>20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67" name="Check Box 1280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3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68" name="Check Box 1281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9525</xdr:rowOff>
                  </from>
                  <to>
                    <xdr:col>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69" name="Check Box 1282">
              <controlPr defaultSize="0" autoFill="0" autoLine="0" autoPict="0">
                <anchor moveWithCells="1">
                  <from>
                    <xdr:col>18</xdr:col>
                    <xdr:colOff>85725</xdr:colOff>
                    <xdr:row>30</xdr:row>
                    <xdr:rowOff>9525</xdr:rowOff>
                  </from>
                  <to>
                    <xdr:col>20</xdr:col>
                    <xdr:colOff>9525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70" name="Check Box 1283">
              <controlPr defaultSize="0" autoFill="0" autoLine="0" autoPict="0">
                <anchor moveWithCells="1">
                  <from>
                    <xdr:col>18</xdr:col>
                    <xdr:colOff>95250</xdr:colOff>
                    <xdr:row>31</xdr:row>
                    <xdr:rowOff>9525</xdr:rowOff>
                  </from>
                  <to>
                    <xdr:col>20</xdr:col>
                    <xdr:colOff>9525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71" name="Check Box 1284">
              <controlPr defaultSize="0" autoFill="0" autoLine="0" autoPict="0">
                <anchor moveWithCells="1">
                  <from>
                    <xdr:col>18</xdr:col>
                    <xdr:colOff>95250</xdr:colOff>
                    <xdr:row>32</xdr:row>
                    <xdr:rowOff>9525</xdr:rowOff>
                  </from>
                  <to>
                    <xdr:col>20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72" name="Check Box 1285">
              <controlPr defaultSize="0" autoFill="0" autoLine="0" autoPict="0">
                <anchor moveWithCells="1">
                  <from>
                    <xdr:col>18</xdr:col>
                    <xdr:colOff>95250</xdr:colOff>
                    <xdr:row>33</xdr:row>
                    <xdr:rowOff>9525</xdr:rowOff>
                  </from>
                  <to>
                    <xdr:col>20</xdr:col>
                    <xdr:colOff>9525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73" name="Check Box 1286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19050</xdr:rowOff>
                  </from>
                  <to>
                    <xdr:col>3</xdr:col>
                    <xdr:colOff>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74" name="Check Box 1288">
              <controlPr defaultSize="0" autoFill="0" autoLine="0" autoPict="0">
                <anchor moveWithCells="1">
                  <from>
                    <xdr:col>18</xdr:col>
                    <xdr:colOff>95250</xdr:colOff>
                    <xdr:row>39</xdr:row>
                    <xdr:rowOff>19050</xdr:rowOff>
                  </from>
                  <to>
                    <xdr:col>20</xdr:col>
                    <xdr:colOff>9525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75" name="Check Box 1289">
              <controlPr defaultSize="0" autoFill="0" autoLine="0" autoPict="0">
                <anchor moveWithCells="1">
                  <from>
                    <xdr:col>18</xdr:col>
                    <xdr:colOff>104775</xdr:colOff>
                    <xdr:row>40</xdr:row>
                    <xdr:rowOff>19050</xdr:rowOff>
                  </from>
                  <to>
                    <xdr:col>20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76" name="Check Box 1290">
              <controlPr defaultSize="0" autoFill="0" autoLine="0" autoPict="0">
                <anchor moveWithCells="1">
                  <from>
                    <xdr:col>18</xdr:col>
                    <xdr:colOff>104775</xdr:colOff>
                    <xdr:row>41</xdr:row>
                    <xdr:rowOff>19050</xdr:rowOff>
                  </from>
                  <to>
                    <xdr:col>20</xdr:col>
                    <xdr:colOff>9525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77" name="Check Box 1291">
              <controlPr defaultSize="0" autoFill="0" autoLine="0" autoPict="0">
                <anchor moveWithCells="1">
                  <from>
                    <xdr:col>18</xdr:col>
                    <xdr:colOff>104775</xdr:colOff>
                    <xdr:row>42</xdr:row>
                    <xdr:rowOff>19050</xdr:rowOff>
                  </from>
                  <to>
                    <xdr:col>20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482"/>
  <sheetViews>
    <sheetView showGridLines="0" zoomScale="115" zoomScaleNormal="115" workbookViewId="0">
      <selection activeCell="B1" sqref="B1"/>
    </sheetView>
  </sheetViews>
  <sheetFormatPr defaultColWidth="9.140625" defaultRowHeight="12.75" x14ac:dyDescent="0.2"/>
  <cols>
    <col min="1" max="1" width="66.85546875" style="17" customWidth="1"/>
    <col min="2" max="2" width="9.140625" style="17" bestFit="1" customWidth="1"/>
    <col min="3" max="4" width="6.7109375" style="17" customWidth="1"/>
    <col min="5" max="5" width="7.85546875" style="17" customWidth="1"/>
    <col min="6" max="12" width="6.7109375" style="17" customWidth="1"/>
    <col min="13" max="13" width="6.7109375" style="17" bestFit="1" customWidth="1"/>
    <col min="14" max="14" width="6.7109375" style="17" customWidth="1"/>
    <col min="15" max="15" width="7.28515625" style="17" customWidth="1"/>
    <col min="16" max="28" width="5.5703125" style="17" customWidth="1"/>
    <col min="29" max="16384" width="9.140625" style="17"/>
  </cols>
  <sheetData>
    <row r="1" spans="1:31" x14ac:dyDescent="0.2">
      <c r="A1" s="40" t="s">
        <v>7</v>
      </c>
      <c r="B1" s="52" t="s">
        <v>13</v>
      </c>
      <c r="C1" s="48">
        <f>'Implementation Plan'!J5</f>
        <v>42317</v>
      </c>
      <c r="D1" s="48">
        <f>'Implementation Plan'!L5</f>
        <v>42324</v>
      </c>
      <c r="E1" s="48">
        <f>'Implementation Plan'!N5</f>
        <v>42331</v>
      </c>
      <c r="F1" s="48">
        <f>'Implementation Plan'!P5</f>
        <v>42338</v>
      </c>
      <c r="G1" s="48">
        <f>'Implementation Plan'!R5</f>
        <v>42345</v>
      </c>
      <c r="H1" s="48">
        <f>'Implementation Plan'!T5</f>
        <v>42352</v>
      </c>
      <c r="I1" s="48">
        <f>'Implementation Plan'!V5</f>
        <v>42359</v>
      </c>
      <c r="J1" s="48">
        <f>'Implementation Plan'!X5</f>
        <v>42366</v>
      </c>
      <c r="K1" s="48">
        <f>'Implementation Plan'!Z5</f>
        <v>42373</v>
      </c>
      <c r="L1" s="48">
        <f>'Implementation Plan'!AB5</f>
        <v>42380</v>
      </c>
      <c r="M1" s="48">
        <f>'Implementation Plan'!AD5</f>
        <v>0</v>
      </c>
      <c r="N1" s="48">
        <f>'Implementation Plan'!AF5</f>
        <v>0</v>
      </c>
      <c r="O1" s="48">
        <f>C1</f>
        <v>42317</v>
      </c>
      <c r="P1" s="48">
        <f t="shared" ref="P1:Z1" si="0">D1</f>
        <v>42324</v>
      </c>
      <c r="Q1" s="48">
        <f t="shared" si="0"/>
        <v>42331</v>
      </c>
      <c r="R1" s="48">
        <f t="shared" si="0"/>
        <v>42338</v>
      </c>
      <c r="S1" s="48">
        <f t="shared" si="0"/>
        <v>42345</v>
      </c>
      <c r="T1" s="48">
        <f t="shared" si="0"/>
        <v>42352</v>
      </c>
      <c r="U1" s="48">
        <f t="shared" si="0"/>
        <v>42359</v>
      </c>
      <c r="V1" s="48">
        <f t="shared" si="0"/>
        <v>42366</v>
      </c>
      <c r="W1" s="48">
        <f t="shared" si="0"/>
        <v>42373</v>
      </c>
      <c r="X1" s="48">
        <f t="shared" si="0"/>
        <v>42380</v>
      </c>
      <c r="Y1" s="48">
        <f t="shared" si="0"/>
        <v>0</v>
      </c>
      <c r="Z1" s="48">
        <f t="shared" si="0"/>
        <v>0</v>
      </c>
      <c r="AA1" s="40" t="s">
        <v>6</v>
      </c>
    </row>
    <row r="2" spans="1:31" x14ac:dyDescent="0.2">
      <c r="A2" s="41" t="str">
        <f>'Implementation Plan'!B6</f>
        <v>Weekly Focusing</v>
      </c>
      <c r="B2" s="52">
        <v>10</v>
      </c>
      <c r="C2" s="30" t="b">
        <v>0</v>
      </c>
      <c r="D2" s="30" t="b">
        <v>0</v>
      </c>
      <c r="E2" s="30" t="b">
        <v>0</v>
      </c>
      <c r="F2" s="30" t="b">
        <v>0</v>
      </c>
      <c r="G2" s="30" t="b">
        <v>0</v>
      </c>
      <c r="H2" s="30" t="b">
        <v>0</v>
      </c>
      <c r="I2" s="30" t="b">
        <v>0</v>
      </c>
      <c r="J2" s="30" t="b">
        <v>0</v>
      </c>
      <c r="K2" s="30" t="b">
        <v>0</v>
      </c>
      <c r="L2" s="30" t="b">
        <v>0</v>
      </c>
      <c r="M2" s="30" t="b">
        <v>0</v>
      </c>
      <c r="N2" s="30" t="b">
        <v>0</v>
      </c>
      <c r="O2" s="31">
        <f t="shared" ref="O2:O8" si="1">IF(C2=TRUE, 1, 0)</f>
        <v>0</v>
      </c>
      <c r="P2" s="31">
        <f t="shared" ref="P2:X2" si="2">IF(D2=TRUE, 1, 0)</f>
        <v>0</v>
      </c>
      <c r="Q2" s="31">
        <f t="shared" si="2"/>
        <v>0</v>
      </c>
      <c r="R2" s="31">
        <f t="shared" si="2"/>
        <v>0</v>
      </c>
      <c r="S2" s="31">
        <f t="shared" si="2"/>
        <v>0</v>
      </c>
      <c r="T2" s="31">
        <f t="shared" si="2"/>
        <v>0</v>
      </c>
      <c r="U2" s="31">
        <f t="shared" si="2"/>
        <v>0</v>
      </c>
      <c r="V2" s="31">
        <f t="shared" si="2"/>
        <v>0</v>
      </c>
      <c r="W2" s="31">
        <f t="shared" si="2"/>
        <v>0</v>
      </c>
      <c r="X2" s="31">
        <f t="shared" si="2"/>
        <v>0</v>
      </c>
      <c r="Y2" s="31">
        <f t="shared" ref="Y2:Z8" si="3">IF(M2=TRUE, 1, 0)</f>
        <v>0</v>
      </c>
      <c r="Z2" s="31">
        <f t="shared" si="3"/>
        <v>0</v>
      </c>
      <c r="AA2" s="32">
        <f t="shared" ref="AA2:AA6" si="4">SUM(O2:Z2)</f>
        <v>0</v>
      </c>
    </row>
    <row r="3" spans="1:31" x14ac:dyDescent="0.2">
      <c r="A3" s="41" t="str">
        <f>'Implementation Plan'!B7</f>
        <v>Disciplined Task Management</v>
      </c>
      <c r="B3" s="52">
        <v>10</v>
      </c>
      <c r="C3" s="30" t="b">
        <v>0</v>
      </c>
      <c r="D3" s="30" t="b">
        <v>0</v>
      </c>
      <c r="E3" s="30" t="b">
        <v>0</v>
      </c>
      <c r="F3" s="30" t="b">
        <v>0</v>
      </c>
      <c r="G3" s="30" t="b">
        <v>0</v>
      </c>
      <c r="H3" s="30" t="b">
        <v>0</v>
      </c>
      <c r="I3" s="30" t="b">
        <v>0</v>
      </c>
      <c r="J3" s="30" t="b">
        <v>0</v>
      </c>
      <c r="K3" s="30" t="b">
        <v>0</v>
      </c>
      <c r="L3" s="30" t="b">
        <v>0</v>
      </c>
      <c r="M3" s="30" t="b">
        <v>0</v>
      </c>
      <c r="N3" s="30" t="b">
        <v>0</v>
      </c>
      <c r="O3" s="31">
        <f t="shared" ref="O3:X3" si="5">IF(C3=TRUE, 1, 0)</f>
        <v>0</v>
      </c>
      <c r="P3" s="31">
        <f t="shared" si="5"/>
        <v>0</v>
      </c>
      <c r="Q3" s="31">
        <f t="shared" si="5"/>
        <v>0</v>
      </c>
      <c r="R3" s="31">
        <f t="shared" si="5"/>
        <v>0</v>
      </c>
      <c r="S3" s="31">
        <f t="shared" si="5"/>
        <v>0</v>
      </c>
      <c r="T3" s="31">
        <f t="shared" si="5"/>
        <v>0</v>
      </c>
      <c r="U3" s="31">
        <f t="shared" si="5"/>
        <v>0</v>
      </c>
      <c r="V3" s="31">
        <f t="shared" si="5"/>
        <v>0</v>
      </c>
      <c r="W3" s="31">
        <f t="shared" si="5"/>
        <v>0</v>
      </c>
      <c r="X3" s="31">
        <f t="shared" si="5"/>
        <v>0</v>
      </c>
      <c r="Y3" s="31">
        <f t="shared" si="3"/>
        <v>0</v>
      </c>
      <c r="Z3" s="31">
        <f t="shared" si="3"/>
        <v>0</v>
      </c>
      <c r="AA3" s="32">
        <f t="shared" si="4"/>
        <v>0</v>
      </c>
    </row>
    <row r="4" spans="1:31" x14ac:dyDescent="0.2">
      <c r="A4" s="41" t="str">
        <f>'Implementation Plan'!B8</f>
        <v>Structural Meetings</v>
      </c>
      <c r="B4" s="52">
        <v>10</v>
      </c>
      <c r="C4" s="30" t="b">
        <v>0</v>
      </c>
      <c r="D4" s="30" t="b">
        <v>0</v>
      </c>
      <c r="E4" s="30" t="b">
        <v>0</v>
      </c>
      <c r="F4" s="30" t="b">
        <v>0</v>
      </c>
      <c r="G4" s="30" t="b">
        <v>0</v>
      </c>
      <c r="H4" s="30" t="b">
        <v>0</v>
      </c>
      <c r="I4" s="30" t="b">
        <v>0</v>
      </c>
      <c r="J4" s="30" t="b">
        <v>0</v>
      </c>
      <c r="K4" s="30" t="b">
        <v>0</v>
      </c>
      <c r="L4" s="30" t="b">
        <v>0</v>
      </c>
      <c r="M4" s="30" t="b">
        <v>0</v>
      </c>
      <c r="N4" s="30" t="b">
        <v>0</v>
      </c>
      <c r="O4" s="31">
        <f t="shared" si="1"/>
        <v>0</v>
      </c>
      <c r="P4" s="31">
        <f t="shared" ref="P4:X8" si="6">IF(D4=TRUE, 1, 0)</f>
        <v>0</v>
      </c>
      <c r="Q4" s="31">
        <f t="shared" si="6"/>
        <v>0</v>
      </c>
      <c r="R4" s="31">
        <f t="shared" si="6"/>
        <v>0</v>
      </c>
      <c r="S4" s="31">
        <f t="shared" si="6"/>
        <v>0</v>
      </c>
      <c r="T4" s="31">
        <f t="shared" si="6"/>
        <v>0</v>
      </c>
      <c r="U4" s="31">
        <f t="shared" si="6"/>
        <v>0</v>
      </c>
      <c r="V4" s="31">
        <f t="shared" si="6"/>
        <v>0</v>
      </c>
      <c r="W4" s="31">
        <f t="shared" si="6"/>
        <v>0</v>
      </c>
      <c r="X4" s="31">
        <f t="shared" si="6"/>
        <v>0</v>
      </c>
      <c r="Y4" s="31">
        <f t="shared" si="3"/>
        <v>0</v>
      </c>
      <c r="Z4" s="31">
        <f t="shared" si="3"/>
        <v>0</v>
      </c>
      <c r="AA4" s="32">
        <f t="shared" si="4"/>
        <v>0</v>
      </c>
    </row>
    <row r="5" spans="1:31" x14ac:dyDescent="0.2">
      <c r="A5" s="41" t="str">
        <f>'Implementation Plan'!B9</f>
        <v>Recalibration/Redirecting Energy</v>
      </c>
      <c r="B5" s="52">
        <v>10</v>
      </c>
      <c r="C5" s="30" t="b">
        <v>0</v>
      </c>
      <c r="D5" s="30" t="b">
        <v>0</v>
      </c>
      <c r="E5" s="30" t="b">
        <v>0</v>
      </c>
      <c r="F5" s="30" t="b">
        <v>0</v>
      </c>
      <c r="G5" s="30" t="b">
        <v>0</v>
      </c>
      <c r="H5" s="30" t="b">
        <v>0</v>
      </c>
      <c r="I5" s="30" t="b">
        <v>0</v>
      </c>
      <c r="J5" s="30" t="b">
        <v>0</v>
      </c>
      <c r="K5" s="30" t="b">
        <v>0</v>
      </c>
      <c r="L5" s="30" t="b">
        <v>0</v>
      </c>
      <c r="M5" s="30" t="b">
        <v>0</v>
      </c>
      <c r="N5" s="30" t="b">
        <v>0</v>
      </c>
      <c r="O5" s="31">
        <f t="shared" si="1"/>
        <v>0</v>
      </c>
      <c r="P5" s="31">
        <f t="shared" si="6"/>
        <v>0</v>
      </c>
      <c r="Q5" s="31">
        <f t="shared" si="6"/>
        <v>0</v>
      </c>
      <c r="R5" s="31">
        <f t="shared" si="6"/>
        <v>0</v>
      </c>
      <c r="S5" s="31">
        <f t="shared" si="6"/>
        <v>0</v>
      </c>
      <c r="T5" s="31">
        <f t="shared" si="6"/>
        <v>0</v>
      </c>
      <c r="U5" s="31">
        <f t="shared" si="6"/>
        <v>0</v>
      </c>
      <c r="V5" s="31">
        <f t="shared" si="6"/>
        <v>0</v>
      </c>
      <c r="W5" s="31">
        <f t="shared" si="6"/>
        <v>0</v>
      </c>
      <c r="X5" s="31">
        <f t="shared" si="6"/>
        <v>0</v>
      </c>
      <c r="Y5" s="31">
        <f t="shared" si="3"/>
        <v>0</v>
      </c>
      <c r="Z5" s="31">
        <f t="shared" si="3"/>
        <v>0</v>
      </c>
      <c r="AA5" s="32">
        <f t="shared" si="4"/>
        <v>0</v>
      </c>
    </row>
    <row r="6" spans="1:31" x14ac:dyDescent="0.2">
      <c r="A6" s="41" t="str">
        <f>'Implementation Plan'!B10</f>
        <v>e-Journal Posting</v>
      </c>
      <c r="B6" s="52">
        <v>10</v>
      </c>
      <c r="C6" s="30" t="b">
        <v>0</v>
      </c>
      <c r="D6" s="30" t="b">
        <v>0</v>
      </c>
      <c r="E6" s="30" t="b">
        <v>0</v>
      </c>
      <c r="F6" s="30" t="b">
        <v>0</v>
      </c>
      <c r="G6" s="30" t="b">
        <v>0</v>
      </c>
      <c r="H6" s="30" t="b">
        <v>0</v>
      </c>
      <c r="I6" s="30" t="b">
        <v>0</v>
      </c>
      <c r="J6" s="30" t="b">
        <v>0</v>
      </c>
      <c r="K6" s="30" t="b">
        <v>0</v>
      </c>
      <c r="L6" s="30" t="b">
        <v>0</v>
      </c>
      <c r="M6" s="30" t="b">
        <v>0</v>
      </c>
      <c r="N6" s="30" t="b">
        <v>0</v>
      </c>
      <c r="O6" s="31">
        <f t="shared" si="1"/>
        <v>0</v>
      </c>
      <c r="P6" s="31">
        <f t="shared" si="6"/>
        <v>0</v>
      </c>
      <c r="Q6" s="31">
        <f t="shared" si="6"/>
        <v>0</v>
      </c>
      <c r="R6" s="31">
        <f t="shared" si="6"/>
        <v>0</v>
      </c>
      <c r="S6" s="31">
        <f t="shared" si="6"/>
        <v>0</v>
      </c>
      <c r="T6" s="31">
        <f t="shared" si="6"/>
        <v>0</v>
      </c>
      <c r="U6" s="31">
        <f t="shared" si="6"/>
        <v>0</v>
      </c>
      <c r="V6" s="31">
        <f t="shared" si="6"/>
        <v>0</v>
      </c>
      <c r="W6" s="31">
        <f t="shared" si="6"/>
        <v>0</v>
      </c>
      <c r="X6" s="31">
        <f t="shared" si="6"/>
        <v>0</v>
      </c>
      <c r="Y6" s="31">
        <f t="shared" si="3"/>
        <v>0</v>
      </c>
      <c r="Z6" s="31">
        <f t="shared" si="3"/>
        <v>0</v>
      </c>
      <c r="AA6" s="32">
        <f t="shared" si="4"/>
        <v>0</v>
      </c>
    </row>
    <row r="7" spans="1:31" x14ac:dyDescent="0.2">
      <c r="A7" s="41" t="str">
        <f>'Implementation Plan'!B11</f>
        <v>Teleclasses</v>
      </c>
      <c r="B7" s="52">
        <v>4</v>
      </c>
      <c r="C7" s="30" t="b">
        <v>0</v>
      </c>
      <c r="D7" s="30" t="b">
        <v>0</v>
      </c>
      <c r="E7" s="30" t="b">
        <v>0</v>
      </c>
      <c r="F7" s="30" t="b">
        <v>0</v>
      </c>
      <c r="G7" s="30" t="b">
        <v>0</v>
      </c>
      <c r="H7" s="30" t="b">
        <v>0</v>
      </c>
      <c r="I7" s="30" t="b">
        <v>0</v>
      </c>
      <c r="J7" s="30" t="b">
        <v>0</v>
      </c>
      <c r="K7" s="30" t="b">
        <v>0</v>
      </c>
      <c r="L7" s="30" t="b">
        <v>0</v>
      </c>
      <c r="M7" s="30" t="b">
        <v>0</v>
      </c>
      <c r="N7" s="30" t="b">
        <v>0</v>
      </c>
      <c r="O7" s="31">
        <f t="shared" si="1"/>
        <v>0</v>
      </c>
      <c r="P7" s="31">
        <f t="shared" si="6"/>
        <v>0</v>
      </c>
      <c r="Q7" s="31">
        <f t="shared" si="6"/>
        <v>0</v>
      </c>
      <c r="R7" s="31">
        <f t="shared" si="6"/>
        <v>0</v>
      </c>
      <c r="S7" s="31">
        <f t="shared" si="6"/>
        <v>0</v>
      </c>
      <c r="T7" s="31">
        <f t="shared" si="6"/>
        <v>0</v>
      </c>
      <c r="U7" s="31">
        <f t="shared" si="6"/>
        <v>0</v>
      </c>
      <c r="V7" s="31">
        <f t="shared" si="6"/>
        <v>0</v>
      </c>
      <c r="W7" s="31">
        <f t="shared" si="6"/>
        <v>0</v>
      </c>
      <c r="X7" s="31">
        <f t="shared" si="6"/>
        <v>0</v>
      </c>
      <c r="Y7" s="31">
        <f t="shared" si="3"/>
        <v>0</v>
      </c>
      <c r="Z7" s="31">
        <f t="shared" si="3"/>
        <v>0</v>
      </c>
      <c r="AA7" s="32">
        <f>IF(SUM(O7:Z7)&gt;6,6,SUM(O7:Z7))</f>
        <v>0</v>
      </c>
    </row>
    <row r="8" spans="1:31" ht="13.5" thickBot="1" x14ac:dyDescent="0.25">
      <c r="A8" s="41"/>
      <c r="B8" s="64"/>
      <c r="C8" s="30" t="b">
        <v>0</v>
      </c>
      <c r="D8" s="30" t="b">
        <v>0</v>
      </c>
      <c r="E8" s="30" t="b">
        <v>0</v>
      </c>
      <c r="F8" s="30" t="b">
        <v>0</v>
      </c>
      <c r="G8" s="30" t="b">
        <v>0</v>
      </c>
      <c r="H8" s="30" t="b">
        <v>0</v>
      </c>
      <c r="I8" s="30" t="b">
        <v>0</v>
      </c>
      <c r="J8" s="30" t="b">
        <v>0</v>
      </c>
      <c r="K8" s="30" t="b">
        <v>0</v>
      </c>
      <c r="L8" s="30" t="b">
        <v>0</v>
      </c>
      <c r="M8" s="30" t="b">
        <v>0</v>
      </c>
      <c r="N8" s="30" t="b">
        <v>0</v>
      </c>
      <c r="O8" s="31">
        <f t="shared" si="1"/>
        <v>0</v>
      </c>
      <c r="P8" s="31">
        <f t="shared" si="6"/>
        <v>0</v>
      </c>
      <c r="Q8" s="31">
        <f t="shared" si="6"/>
        <v>0</v>
      </c>
      <c r="R8" s="31">
        <f t="shared" si="6"/>
        <v>0</v>
      </c>
      <c r="S8" s="31">
        <f t="shared" si="6"/>
        <v>0</v>
      </c>
      <c r="T8" s="31">
        <f t="shared" si="6"/>
        <v>0</v>
      </c>
      <c r="U8" s="31">
        <f t="shared" si="6"/>
        <v>0</v>
      </c>
      <c r="V8" s="31">
        <f t="shared" si="6"/>
        <v>0</v>
      </c>
      <c r="W8" s="31">
        <f t="shared" si="6"/>
        <v>0</v>
      </c>
      <c r="X8" s="31">
        <f t="shared" si="6"/>
        <v>0</v>
      </c>
      <c r="Y8" s="31">
        <f t="shared" si="3"/>
        <v>0</v>
      </c>
      <c r="Z8" s="31">
        <f t="shared" si="3"/>
        <v>0</v>
      </c>
      <c r="AA8" s="60">
        <f>IF(SUM(O8:Z8)&gt;6,6,SUM(O8:Z8))</f>
        <v>0</v>
      </c>
    </row>
    <row r="9" spans="1:31" ht="13.5" thickBot="1" x14ac:dyDescent="0.25">
      <c r="A9" s="63" t="s">
        <v>14</v>
      </c>
      <c r="B9" s="59">
        <f>SUM(B2:B8)</f>
        <v>54</v>
      </c>
      <c r="C9" s="3"/>
      <c r="D9" s="3"/>
      <c r="E9" s="3"/>
      <c r="F9" s="3"/>
      <c r="G9" s="3"/>
      <c r="H9" s="3"/>
      <c r="I9" s="3"/>
      <c r="J9" s="3"/>
      <c r="K9" s="3"/>
      <c r="L9" s="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Z9" s="34"/>
      <c r="AA9" s="61">
        <f>SUM(AA2:AA8)</f>
        <v>0</v>
      </c>
    </row>
    <row r="10" spans="1:31" x14ac:dyDescent="0.2">
      <c r="A10" s="63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Z10" s="34"/>
      <c r="AA10" s="3"/>
    </row>
    <row r="11" spans="1:31" x14ac:dyDescent="0.2">
      <c r="A11" s="63"/>
      <c r="B11" s="4"/>
      <c r="C11" s="3"/>
      <c r="D11" s="3"/>
      <c r="E11" s="3"/>
      <c r="F11" s="3"/>
      <c r="G11" s="289">
        <f>C1</f>
        <v>42317</v>
      </c>
      <c r="H11" s="289">
        <f t="shared" ref="H11:R11" si="7">D1</f>
        <v>42324</v>
      </c>
      <c r="I11" s="289">
        <f t="shared" si="7"/>
        <v>42331</v>
      </c>
      <c r="J11" s="289">
        <f t="shared" si="7"/>
        <v>42338</v>
      </c>
      <c r="K11" s="289">
        <f t="shared" si="7"/>
        <v>42345</v>
      </c>
      <c r="L11" s="289">
        <f t="shared" si="7"/>
        <v>42352</v>
      </c>
      <c r="M11" s="289">
        <f t="shared" si="7"/>
        <v>42359</v>
      </c>
      <c r="N11" s="289">
        <f t="shared" si="7"/>
        <v>42366</v>
      </c>
      <c r="O11" s="289">
        <f t="shared" si="7"/>
        <v>42373</v>
      </c>
      <c r="P11" s="289">
        <f t="shared" si="7"/>
        <v>42380</v>
      </c>
      <c r="Q11" s="289">
        <f t="shared" si="7"/>
        <v>0</v>
      </c>
      <c r="R11" s="289">
        <f t="shared" si="7"/>
        <v>0</v>
      </c>
      <c r="S11" s="33"/>
      <c r="T11" s="33"/>
      <c r="U11" s="33"/>
      <c r="V11" s="33"/>
      <c r="W11" s="33"/>
      <c r="X11" s="33"/>
      <c r="Z11" s="34"/>
      <c r="AA11" s="3"/>
    </row>
    <row r="12" spans="1:31" x14ac:dyDescent="0.2">
      <c r="A12" s="27" t="str">
        <f>'Implementation Plan'!B15</f>
        <v>Open</v>
      </c>
      <c r="B12" s="30">
        <v>20</v>
      </c>
      <c r="C12" s="30"/>
      <c r="D12" s="30" t="b">
        <f>IF(AE12=0,FALSE,TRUE)</f>
        <v>0</v>
      </c>
      <c r="E12" s="30">
        <f t="shared" ref="E12:E16" si="8">D12*B12</f>
        <v>0</v>
      </c>
      <c r="F12" s="3"/>
      <c r="G12" s="281" t="b">
        <v>0</v>
      </c>
      <c r="H12" s="282" t="b">
        <v>0</v>
      </c>
      <c r="I12" s="282" t="b">
        <v>0</v>
      </c>
      <c r="J12" s="282" t="b">
        <v>0</v>
      </c>
      <c r="K12" s="282" t="b">
        <v>0</v>
      </c>
      <c r="L12" s="282" t="b">
        <v>0</v>
      </c>
      <c r="M12" s="282" t="b">
        <v>0</v>
      </c>
      <c r="N12" s="282" t="b">
        <v>0</v>
      </c>
      <c r="O12" s="282" t="b">
        <v>0</v>
      </c>
      <c r="P12" s="282" t="b">
        <v>0</v>
      </c>
      <c r="Q12" s="282" t="b">
        <v>0</v>
      </c>
      <c r="R12" s="283" t="b">
        <v>0</v>
      </c>
      <c r="S12" s="31">
        <f t="shared" ref="S12:S16" si="9">IF(G12=TRUE, 1, 0)</f>
        <v>0</v>
      </c>
      <c r="T12" s="31">
        <f t="shared" ref="T12:T16" si="10">IF(H12=TRUE, 1, 0)</f>
        <v>0</v>
      </c>
      <c r="U12" s="31">
        <f t="shared" ref="U12:U16" si="11">IF(I12=TRUE, 1, 0)</f>
        <v>0</v>
      </c>
      <c r="V12" s="31">
        <f t="shared" ref="V12:V16" si="12">IF(J12=TRUE, 1, 0)</f>
        <v>0</v>
      </c>
      <c r="W12" s="31">
        <f t="shared" ref="W12:W16" si="13">IF(K12=TRUE, 1, 0)</f>
        <v>0</v>
      </c>
      <c r="X12" s="31">
        <f t="shared" ref="X12:X16" si="14">IF(L12=TRUE, 1, 0)</f>
        <v>0</v>
      </c>
      <c r="Y12" s="31">
        <f t="shared" ref="Y12:Y16" si="15">IF(M12=TRUE, 1, 0)</f>
        <v>0</v>
      </c>
      <c r="Z12" s="31">
        <f t="shared" ref="Z12:Z16" si="16">IF(N12=TRUE, 1, 0)</f>
        <v>0</v>
      </c>
      <c r="AA12" s="31">
        <f t="shared" ref="AA12:AA16" si="17">IF(O12=TRUE, 1, 0)</f>
        <v>0</v>
      </c>
      <c r="AB12" s="31">
        <f t="shared" ref="AB12:AB16" si="18">IF(P12=TRUE, 1, 0)</f>
        <v>0</v>
      </c>
      <c r="AC12" s="31">
        <f t="shared" ref="AC12:AC16" si="19">IF(Q12=TRUE, 1, 0)</f>
        <v>0</v>
      </c>
      <c r="AD12" s="31">
        <f t="shared" ref="AD12:AD16" si="20">IF(R12=TRUE, 1, 0)</f>
        <v>0</v>
      </c>
      <c r="AE12" s="32">
        <f t="shared" ref="AE12:AE16" si="21">SUM(S12:AD12)</f>
        <v>0</v>
      </c>
    </row>
    <row r="13" spans="1:31" x14ac:dyDescent="0.2">
      <c r="A13" s="27" t="str">
        <f>'Implementation Plan'!B16</f>
        <v>Open</v>
      </c>
      <c r="B13" s="30">
        <v>20</v>
      </c>
      <c r="C13" s="30"/>
      <c r="D13" s="30" t="b">
        <f t="shared" ref="D13:D16" si="22">IF(AE13=0,FALSE,TRUE)</f>
        <v>0</v>
      </c>
      <c r="E13" s="30">
        <f t="shared" si="8"/>
        <v>0</v>
      </c>
      <c r="F13" s="3"/>
      <c r="G13" s="284" t="b">
        <v>0</v>
      </c>
      <c r="H13" s="280" t="b">
        <v>0</v>
      </c>
      <c r="I13" s="280" t="b">
        <v>0</v>
      </c>
      <c r="J13" s="280" t="b">
        <v>0</v>
      </c>
      <c r="K13" s="280" t="b">
        <v>0</v>
      </c>
      <c r="L13" s="280" t="b">
        <v>0</v>
      </c>
      <c r="M13" s="280" t="b">
        <v>0</v>
      </c>
      <c r="N13" s="280" t="b">
        <v>0</v>
      </c>
      <c r="O13" s="280" t="b">
        <v>0</v>
      </c>
      <c r="P13" s="280" t="b">
        <v>0</v>
      </c>
      <c r="Q13" s="280" t="b">
        <v>0</v>
      </c>
      <c r="R13" s="285" t="b">
        <v>0</v>
      </c>
      <c r="S13" s="31">
        <f t="shared" si="9"/>
        <v>0</v>
      </c>
      <c r="T13" s="31">
        <f t="shared" si="10"/>
        <v>0</v>
      </c>
      <c r="U13" s="31">
        <f t="shared" si="11"/>
        <v>0</v>
      </c>
      <c r="V13" s="31">
        <f t="shared" si="12"/>
        <v>0</v>
      </c>
      <c r="W13" s="31">
        <f t="shared" si="13"/>
        <v>0</v>
      </c>
      <c r="X13" s="31">
        <f t="shared" si="14"/>
        <v>0</v>
      </c>
      <c r="Y13" s="31">
        <f t="shared" si="15"/>
        <v>0</v>
      </c>
      <c r="Z13" s="31">
        <f t="shared" si="16"/>
        <v>0</v>
      </c>
      <c r="AA13" s="31">
        <f t="shared" si="17"/>
        <v>0</v>
      </c>
      <c r="AB13" s="31">
        <f t="shared" si="18"/>
        <v>0</v>
      </c>
      <c r="AC13" s="31">
        <f t="shared" si="19"/>
        <v>0</v>
      </c>
      <c r="AD13" s="31">
        <f t="shared" si="20"/>
        <v>0</v>
      </c>
      <c r="AE13" s="32">
        <f t="shared" si="21"/>
        <v>0</v>
      </c>
    </row>
    <row r="14" spans="1:31" x14ac:dyDescent="0.2">
      <c r="A14" s="27" t="str">
        <f>'Implementation Plan'!B17</f>
        <v>Open</v>
      </c>
      <c r="B14" s="30">
        <v>20</v>
      </c>
      <c r="C14" s="30"/>
      <c r="D14" s="30" t="b">
        <f t="shared" si="22"/>
        <v>0</v>
      </c>
      <c r="E14" s="30">
        <f t="shared" si="8"/>
        <v>0</v>
      </c>
      <c r="F14" s="3"/>
      <c r="G14" s="284" t="b">
        <v>0</v>
      </c>
      <c r="H14" s="280" t="b">
        <v>0</v>
      </c>
      <c r="I14" s="280" t="b">
        <v>0</v>
      </c>
      <c r="J14" s="280" t="b">
        <v>0</v>
      </c>
      <c r="K14" s="280" t="b">
        <v>0</v>
      </c>
      <c r="L14" s="280" t="b">
        <v>0</v>
      </c>
      <c r="M14" s="280" t="b">
        <v>0</v>
      </c>
      <c r="N14" s="280" t="b">
        <v>0</v>
      </c>
      <c r="O14" s="280" t="b">
        <v>0</v>
      </c>
      <c r="P14" s="280" t="b">
        <v>0</v>
      </c>
      <c r="Q14" s="280" t="b">
        <v>0</v>
      </c>
      <c r="R14" s="285" t="b">
        <v>0</v>
      </c>
      <c r="S14" s="31">
        <f t="shared" si="9"/>
        <v>0</v>
      </c>
      <c r="T14" s="31">
        <f t="shared" si="10"/>
        <v>0</v>
      </c>
      <c r="U14" s="31">
        <f t="shared" si="11"/>
        <v>0</v>
      </c>
      <c r="V14" s="31">
        <f t="shared" si="12"/>
        <v>0</v>
      </c>
      <c r="W14" s="31">
        <f t="shared" si="13"/>
        <v>0</v>
      </c>
      <c r="X14" s="31">
        <f t="shared" si="14"/>
        <v>0</v>
      </c>
      <c r="Y14" s="31">
        <f t="shared" si="15"/>
        <v>0</v>
      </c>
      <c r="Z14" s="31">
        <f t="shared" si="16"/>
        <v>0</v>
      </c>
      <c r="AA14" s="31">
        <f t="shared" si="17"/>
        <v>0</v>
      </c>
      <c r="AB14" s="31">
        <f t="shared" si="18"/>
        <v>0</v>
      </c>
      <c r="AC14" s="31">
        <f t="shared" si="19"/>
        <v>0</v>
      </c>
      <c r="AD14" s="31">
        <f t="shared" si="20"/>
        <v>0</v>
      </c>
      <c r="AE14" s="32">
        <f t="shared" si="21"/>
        <v>0</v>
      </c>
    </row>
    <row r="15" spans="1:31" x14ac:dyDescent="0.2">
      <c r="A15" s="27" t="str">
        <f>'Implementation Plan'!B18</f>
        <v>Open</v>
      </c>
      <c r="B15" s="30">
        <v>20</v>
      </c>
      <c r="C15" s="30"/>
      <c r="D15" s="30" t="b">
        <f t="shared" si="22"/>
        <v>0</v>
      </c>
      <c r="E15" s="30">
        <f t="shared" si="8"/>
        <v>0</v>
      </c>
      <c r="F15" s="3"/>
      <c r="G15" s="284" t="b">
        <v>0</v>
      </c>
      <c r="H15" s="280" t="b">
        <v>0</v>
      </c>
      <c r="I15" s="280" t="b">
        <v>0</v>
      </c>
      <c r="J15" s="280" t="b">
        <v>0</v>
      </c>
      <c r="K15" s="280" t="b">
        <v>0</v>
      </c>
      <c r="L15" s="280" t="b">
        <v>0</v>
      </c>
      <c r="M15" s="280" t="b">
        <v>0</v>
      </c>
      <c r="N15" s="280" t="b">
        <v>0</v>
      </c>
      <c r="O15" s="280" t="b">
        <v>0</v>
      </c>
      <c r="P15" s="280" t="b">
        <v>0</v>
      </c>
      <c r="Q15" s="280" t="b">
        <v>0</v>
      </c>
      <c r="R15" s="285" t="b">
        <v>0</v>
      </c>
      <c r="S15" s="31">
        <f t="shared" si="9"/>
        <v>0</v>
      </c>
      <c r="T15" s="31">
        <f t="shared" si="10"/>
        <v>0</v>
      </c>
      <c r="U15" s="31">
        <f t="shared" si="11"/>
        <v>0</v>
      </c>
      <c r="V15" s="31">
        <f t="shared" si="12"/>
        <v>0</v>
      </c>
      <c r="W15" s="31">
        <f t="shared" si="13"/>
        <v>0</v>
      </c>
      <c r="X15" s="31">
        <f t="shared" si="14"/>
        <v>0</v>
      </c>
      <c r="Y15" s="31">
        <f t="shared" si="15"/>
        <v>0</v>
      </c>
      <c r="Z15" s="31">
        <f t="shared" si="16"/>
        <v>0</v>
      </c>
      <c r="AA15" s="31">
        <f t="shared" si="17"/>
        <v>0</v>
      </c>
      <c r="AB15" s="31">
        <f t="shared" si="18"/>
        <v>0</v>
      </c>
      <c r="AC15" s="31">
        <f t="shared" si="19"/>
        <v>0</v>
      </c>
      <c r="AD15" s="31">
        <f t="shared" si="20"/>
        <v>0</v>
      </c>
      <c r="AE15" s="32">
        <f t="shared" si="21"/>
        <v>0</v>
      </c>
    </row>
    <row r="16" spans="1:31" ht="13.5" thickBot="1" x14ac:dyDescent="0.25">
      <c r="A16" s="27">
        <f>'Implementation Plan'!B19</f>
        <v>0</v>
      </c>
      <c r="B16" s="30">
        <v>0</v>
      </c>
      <c r="C16" s="30"/>
      <c r="D16" s="30" t="b">
        <f t="shared" si="22"/>
        <v>0</v>
      </c>
      <c r="E16" s="30">
        <f t="shared" si="8"/>
        <v>0</v>
      </c>
      <c r="F16" s="3"/>
      <c r="G16" s="286" t="b">
        <v>0</v>
      </c>
      <c r="H16" s="287" t="b">
        <v>0</v>
      </c>
      <c r="I16" s="287" t="b">
        <v>0</v>
      </c>
      <c r="J16" s="287" t="b">
        <v>0</v>
      </c>
      <c r="K16" s="287" t="b">
        <v>0</v>
      </c>
      <c r="L16" s="287" t="b">
        <v>0</v>
      </c>
      <c r="M16" s="287" t="b">
        <v>0</v>
      </c>
      <c r="N16" s="287" t="b">
        <v>0</v>
      </c>
      <c r="O16" s="287" t="b">
        <v>0</v>
      </c>
      <c r="P16" s="287" t="b">
        <v>0</v>
      </c>
      <c r="Q16" s="287" t="b">
        <v>0</v>
      </c>
      <c r="R16" s="288" t="b">
        <v>0</v>
      </c>
      <c r="S16" s="31">
        <f t="shared" si="9"/>
        <v>0</v>
      </c>
      <c r="T16" s="31">
        <f t="shared" si="10"/>
        <v>0</v>
      </c>
      <c r="U16" s="31">
        <f t="shared" si="11"/>
        <v>0</v>
      </c>
      <c r="V16" s="31">
        <f t="shared" si="12"/>
        <v>0</v>
      </c>
      <c r="W16" s="31">
        <f t="shared" si="13"/>
        <v>0</v>
      </c>
      <c r="X16" s="31">
        <f t="shared" si="14"/>
        <v>0</v>
      </c>
      <c r="Y16" s="31">
        <f t="shared" si="15"/>
        <v>0</v>
      </c>
      <c r="Z16" s="31">
        <f t="shared" si="16"/>
        <v>0</v>
      </c>
      <c r="AA16" s="31">
        <f t="shared" si="17"/>
        <v>0</v>
      </c>
      <c r="AB16" s="31">
        <f t="shared" si="18"/>
        <v>0</v>
      </c>
      <c r="AC16" s="31">
        <f t="shared" si="19"/>
        <v>0</v>
      </c>
      <c r="AD16" s="31">
        <f t="shared" si="20"/>
        <v>0</v>
      </c>
      <c r="AE16" s="32">
        <f t="shared" si="21"/>
        <v>0</v>
      </c>
    </row>
    <row r="17" spans="1:27" ht="13.5" thickBot="1" x14ac:dyDescent="0.25">
      <c r="A17" s="63"/>
      <c r="B17" s="276">
        <f>SUM(B12:B16)</f>
        <v>80</v>
      </c>
      <c r="C17" s="3"/>
      <c r="D17" s="3"/>
      <c r="E17" s="279">
        <f>SUM(E12:E16)</f>
        <v>0</v>
      </c>
      <c r="F17" s="3"/>
      <c r="G17" s="3"/>
      <c r="H17" s="3"/>
      <c r="I17" s="3"/>
      <c r="J17" s="3"/>
      <c r="K17" s="3"/>
      <c r="L17" s="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Z17" s="34"/>
      <c r="AA17" s="3"/>
    </row>
    <row r="18" spans="1:27" x14ac:dyDescent="0.2">
      <c r="A18" s="63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Z18" s="34"/>
      <c r="AA18" s="3"/>
    </row>
    <row r="19" spans="1:27" ht="26.25" x14ac:dyDescent="0.25">
      <c r="A19" s="5" t="str">
        <f>'Implementation Plan'!B21&amp;'Implementation Plan'!B22</f>
        <v>TEAM EFFECTIVENESSConcepts:</v>
      </c>
      <c r="B19" s="35" t="s">
        <v>8</v>
      </c>
      <c r="C19" s="35" t="s">
        <v>9</v>
      </c>
      <c r="D19" s="36" t="s">
        <v>10</v>
      </c>
      <c r="E19" s="35" t="s">
        <v>11</v>
      </c>
      <c r="F19" s="3"/>
      <c r="G19" s="296" t="s">
        <v>52</v>
      </c>
      <c r="H19" s="3"/>
      <c r="I19" s="3"/>
      <c r="J19" s="3"/>
      <c r="K19" s="3"/>
      <c r="L19" s="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Z19" s="34"/>
      <c r="AA19" s="3"/>
    </row>
    <row r="20" spans="1:27" x14ac:dyDescent="0.2">
      <c r="A20" s="27" t="str">
        <f>'Implementation Plan'!D24</f>
        <v>Review Initiative Success Formula Materials</v>
      </c>
      <c r="B20" s="30">
        <f>'Implementation Plan'!C24</f>
        <v>10</v>
      </c>
      <c r="C20" s="30" t="b">
        <v>0</v>
      </c>
      <c r="D20" s="30">
        <f>IF(C20=TRUE, 1, 0)</f>
        <v>0</v>
      </c>
      <c r="E20" s="30">
        <f>D20*B20</f>
        <v>0</v>
      </c>
      <c r="F20" s="3"/>
      <c r="G20" s="305" t="s">
        <v>53</v>
      </c>
      <c r="H20" s="297"/>
      <c r="I20" s="297"/>
      <c r="J20" s="297"/>
      <c r="K20" s="297"/>
      <c r="L20" s="297"/>
      <c r="M20" s="298"/>
      <c r="N20" s="299"/>
      <c r="O20" s="33"/>
      <c r="P20" s="33"/>
      <c r="Q20" s="33"/>
      <c r="R20" s="33"/>
      <c r="S20" s="33"/>
      <c r="T20" s="33"/>
      <c r="U20" s="33"/>
      <c r="V20" s="33"/>
      <c r="W20" s="33"/>
      <c r="X20" s="33"/>
      <c r="Z20" s="34"/>
      <c r="AA20" s="3"/>
    </row>
    <row r="21" spans="1:27" x14ac:dyDescent="0.2">
      <c r="A21" s="27" t="str">
        <f>'Implementation Plan'!D25</f>
        <v>Review High Level Action Plan Materials</v>
      </c>
      <c r="B21" s="30">
        <f>'Implementation Plan'!C25</f>
        <v>10</v>
      </c>
      <c r="C21" s="30" t="b">
        <v>0</v>
      </c>
      <c r="D21" s="30">
        <f t="shared" ref="D21:D22" si="23">IF(C21=TRUE, 1, 0)</f>
        <v>0</v>
      </c>
      <c r="E21" s="30">
        <f t="shared" ref="E21:E22" si="24">D21*B21</f>
        <v>0</v>
      </c>
      <c r="F21" s="3"/>
      <c r="G21" s="306" t="s">
        <v>56</v>
      </c>
      <c r="H21" s="3"/>
      <c r="I21" s="3"/>
      <c r="J21" s="3"/>
      <c r="K21" s="3"/>
      <c r="L21" s="3"/>
      <c r="M21" s="33"/>
      <c r="N21" s="300"/>
      <c r="O21" s="33"/>
      <c r="P21" s="33"/>
      <c r="Q21" s="33"/>
      <c r="R21" s="33"/>
      <c r="S21" s="33"/>
      <c r="T21" s="33"/>
      <c r="U21" s="33"/>
      <c r="V21" s="33"/>
      <c r="W21" s="33"/>
      <c r="X21" s="33"/>
      <c r="Z21" s="34"/>
      <c r="AA21" s="3"/>
    </row>
    <row r="22" spans="1:27" x14ac:dyDescent="0.2">
      <c r="A22" s="27">
        <f>'Implementation Plan'!D26</f>
        <v>0</v>
      </c>
      <c r="B22" s="30">
        <f>'Implementation Plan'!C26</f>
        <v>0</v>
      </c>
      <c r="C22" s="30" t="b">
        <v>0</v>
      </c>
      <c r="D22" s="30">
        <f t="shared" si="23"/>
        <v>0</v>
      </c>
      <c r="E22" s="30">
        <f t="shared" si="24"/>
        <v>0</v>
      </c>
      <c r="F22" s="3"/>
      <c r="G22" s="306" t="s">
        <v>54</v>
      </c>
      <c r="H22" s="3"/>
      <c r="I22" s="3"/>
      <c r="J22" s="3"/>
      <c r="K22" s="3"/>
      <c r="L22" s="3"/>
      <c r="M22" s="33"/>
      <c r="N22" s="300"/>
      <c r="O22" s="33"/>
      <c r="P22" s="33"/>
      <c r="Q22" s="33"/>
      <c r="R22" s="33"/>
      <c r="S22" s="33"/>
      <c r="T22" s="33"/>
      <c r="U22" s="33"/>
      <c r="V22" s="33"/>
      <c r="W22" s="33"/>
      <c r="X22" s="33"/>
      <c r="Z22" s="34"/>
      <c r="AA22" s="3"/>
    </row>
    <row r="23" spans="1:27" x14ac:dyDescent="0.2">
      <c r="A23" s="27"/>
      <c r="B23" s="30"/>
      <c r="C23" s="30" t="b">
        <v>0</v>
      </c>
      <c r="D23" s="30"/>
      <c r="E23" s="30"/>
      <c r="F23" s="3"/>
      <c r="G23" s="306" t="s">
        <v>55</v>
      </c>
      <c r="H23" s="3"/>
      <c r="I23" s="3"/>
      <c r="J23" s="3"/>
      <c r="K23" s="3"/>
      <c r="L23" s="3"/>
      <c r="M23" s="33"/>
      <c r="N23" s="300"/>
      <c r="O23" s="33"/>
      <c r="P23" s="33"/>
      <c r="Q23" s="33"/>
      <c r="R23" s="33"/>
      <c r="S23" s="33"/>
      <c r="T23" s="33"/>
      <c r="U23" s="33"/>
      <c r="V23" s="33"/>
      <c r="W23" s="33"/>
      <c r="X23" s="33"/>
      <c r="Z23" s="34"/>
      <c r="AA23" s="3"/>
    </row>
    <row r="24" spans="1:27" x14ac:dyDescent="0.2">
      <c r="A24" s="27"/>
      <c r="B24" s="30"/>
      <c r="C24" s="30" t="b">
        <v>0</v>
      </c>
      <c r="D24" s="30"/>
      <c r="E24" s="30"/>
      <c r="F24" s="3"/>
      <c r="G24" s="72"/>
      <c r="H24" s="3"/>
      <c r="I24" s="3"/>
      <c r="J24" s="3"/>
      <c r="K24" s="3"/>
      <c r="L24" s="3"/>
      <c r="M24" s="33"/>
      <c r="N24" s="300"/>
      <c r="O24" s="33"/>
      <c r="P24" s="33"/>
      <c r="Q24" s="33"/>
      <c r="R24" s="33"/>
      <c r="S24" s="33"/>
      <c r="T24" s="33"/>
      <c r="U24" s="33"/>
      <c r="V24" s="33"/>
      <c r="W24" s="33"/>
      <c r="X24" s="33"/>
      <c r="Z24" s="34"/>
      <c r="AA24" s="3"/>
    </row>
    <row r="25" spans="1:27" x14ac:dyDescent="0.2">
      <c r="A25" s="27"/>
      <c r="B25" s="30"/>
      <c r="C25" s="30"/>
      <c r="D25" s="30"/>
      <c r="E25" s="30"/>
      <c r="F25" s="3"/>
      <c r="G25" s="72"/>
      <c r="H25" s="3"/>
      <c r="I25" s="3"/>
      <c r="J25" s="3"/>
      <c r="K25" s="3"/>
      <c r="L25" s="3"/>
      <c r="M25" s="33"/>
      <c r="N25" s="300"/>
      <c r="O25" s="33"/>
      <c r="P25" s="33"/>
      <c r="Q25" s="33"/>
      <c r="R25" s="33"/>
      <c r="S25" s="33"/>
      <c r="T25" s="33"/>
      <c r="U25" s="33"/>
      <c r="V25" s="33"/>
      <c r="W25" s="33"/>
      <c r="X25" s="33"/>
      <c r="Z25" s="34"/>
      <c r="AA25" s="3"/>
    </row>
    <row r="26" spans="1:27" x14ac:dyDescent="0.2">
      <c r="A26" s="27"/>
      <c r="B26" s="30"/>
      <c r="C26" s="30"/>
      <c r="D26" s="30"/>
      <c r="E26" s="30"/>
      <c r="F26" s="3"/>
      <c r="G26" s="72"/>
      <c r="H26" s="3"/>
      <c r="I26" s="3"/>
      <c r="J26" s="3"/>
      <c r="K26" s="3"/>
      <c r="L26" s="3"/>
      <c r="M26" s="33"/>
      <c r="N26" s="300"/>
      <c r="O26" s="33"/>
      <c r="P26" s="33"/>
      <c r="Q26" s="33"/>
      <c r="R26" s="33"/>
      <c r="S26" s="33"/>
      <c r="T26" s="33"/>
      <c r="U26" s="33"/>
      <c r="V26" s="33"/>
      <c r="W26" s="33"/>
      <c r="X26" s="33"/>
      <c r="Z26" s="34"/>
      <c r="AA26" s="3"/>
    </row>
    <row r="27" spans="1:27" ht="13.5" thickBot="1" x14ac:dyDescent="0.25">
      <c r="A27" s="27"/>
      <c r="B27" s="30"/>
      <c r="C27" s="30"/>
      <c r="D27" s="30"/>
      <c r="E27" s="30"/>
      <c r="F27" s="3"/>
      <c r="G27" s="301"/>
      <c r="H27" s="302"/>
      <c r="I27" s="302"/>
      <c r="J27" s="302"/>
      <c r="K27" s="302"/>
      <c r="L27" s="302"/>
      <c r="M27" s="303"/>
      <c r="N27" s="304"/>
      <c r="O27" s="33"/>
      <c r="P27" s="33"/>
      <c r="Q27" s="33"/>
      <c r="R27" s="33"/>
      <c r="S27" s="33"/>
      <c r="T27" s="33"/>
      <c r="U27" s="33"/>
      <c r="V27" s="33"/>
      <c r="W27" s="33"/>
      <c r="X27" s="33"/>
      <c r="Z27" s="34"/>
      <c r="AA27" s="3"/>
    </row>
    <row r="28" spans="1:27" ht="13.5" thickBot="1" x14ac:dyDescent="0.25">
      <c r="A28" s="227"/>
      <c r="B28" s="276">
        <f>SUM(B20:B27)</f>
        <v>20</v>
      </c>
      <c r="C28" s="228"/>
      <c r="D28" s="65" t="s">
        <v>27</v>
      </c>
      <c r="E28" s="59">
        <f>SUM(E20:E27)</f>
        <v>0</v>
      </c>
      <c r="F28" s="3"/>
      <c r="G28" s="3"/>
      <c r="H28" s="3"/>
      <c r="I28" s="3"/>
      <c r="J28" s="3"/>
      <c r="K28" s="3"/>
      <c r="L28" s="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Z28" s="34"/>
      <c r="AA28" s="3"/>
    </row>
    <row r="29" spans="1:27" x14ac:dyDescent="0.2">
      <c r="A29" s="227"/>
      <c r="B29" s="228"/>
      <c r="C29" s="228"/>
      <c r="D29" s="65"/>
      <c r="E29" s="4"/>
      <c r="F29" s="3"/>
      <c r="G29" s="3"/>
      <c r="H29" s="3"/>
      <c r="I29" s="3"/>
      <c r="J29" s="3"/>
      <c r="K29" s="3"/>
      <c r="L29" s="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Z29" s="34"/>
      <c r="AA29" s="3"/>
    </row>
    <row r="30" spans="1:27" ht="25.5" x14ac:dyDescent="0.2">
      <c r="A30" s="5" t="str">
        <f>'Implementation Plan'!B21&amp;'Implementation Plan'!S22</f>
        <v>TEAM EFFECTIVENESSActions:</v>
      </c>
      <c r="B30" s="35" t="s">
        <v>8</v>
      </c>
      <c r="C30" s="35" t="s">
        <v>9</v>
      </c>
      <c r="D30" s="36" t="s">
        <v>10</v>
      </c>
      <c r="E30" s="35" t="s">
        <v>11</v>
      </c>
      <c r="F30" s="8"/>
      <c r="G30" s="3"/>
      <c r="K30" s="3"/>
      <c r="L30" s="3"/>
      <c r="M30" s="3"/>
      <c r="O30" s="277" t="s">
        <v>48</v>
      </c>
      <c r="P30" s="278" t="s">
        <v>49</v>
      </c>
      <c r="Q30" s="33"/>
      <c r="R30" s="33"/>
      <c r="S30" s="33"/>
      <c r="T30" s="33"/>
      <c r="U30" s="33"/>
      <c r="V30" s="33"/>
      <c r="W30" s="33"/>
      <c r="X30" s="33"/>
      <c r="Y30" s="34"/>
      <c r="Z30" s="34"/>
    </row>
    <row r="31" spans="1:27" x14ac:dyDescent="0.2">
      <c r="A31" s="27" t="str">
        <f>'Implementation Plan'!U24</f>
        <v>Refine Initiative Success Formula(s) in Executive Structural Meeting</v>
      </c>
      <c r="B31" s="30">
        <f>'Implementation Plan'!T24</f>
        <v>25</v>
      </c>
      <c r="C31" s="30" t="b">
        <v>0</v>
      </c>
      <c r="D31" s="30">
        <f>IF(C31=TRUE, 1, 0)</f>
        <v>0</v>
      </c>
      <c r="E31" s="30">
        <f>D31*B31</f>
        <v>0</v>
      </c>
      <c r="N31" s="63" t="s">
        <v>12</v>
      </c>
      <c r="O31" s="3">
        <f>AA9</f>
        <v>0</v>
      </c>
      <c r="P31" s="17">
        <f>B9</f>
        <v>54</v>
      </c>
    </row>
    <row r="32" spans="1:27" x14ac:dyDescent="0.2">
      <c r="A32" s="27" t="str">
        <f>'Implementation Plan'!U25</f>
        <v>Introduce Initiative Success Formula to a team/initiative which could benefit from it. Post your experience</v>
      </c>
      <c r="B32" s="30">
        <f>'Implementation Plan'!T25</f>
        <v>15</v>
      </c>
      <c r="C32" s="30" t="b">
        <v>0</v>
      </c>
      <c r="D32" s="30">
        <f t="shared" ref="D32:D37" si="25">IF(C32=TRUE, 1, 0)</f>
        <v>0</v>
      </c>
      <c r="E32" s="30">
        <f t="shared" ref="E32:E37" si="26">D32*B32</f>
        <v>0</v>
      </c>
      <c r="N32" s="62" t="str">
        <f>A19</f>
        <v>TEAM EFFECTIVENESSConcepts:</v>
      </c>
      <c r="O32" s="17">
        <f>E28</f>
        <v>0</v>
      </c>
      <c r="P32" s="17">
        <f>B28</f>
        <v>20</v>
      </c>
    </row>
    <row r="33" spans="1:17" x14ac:dyDescent="0.2">
      <c r="A33" s="27" t="str">
        <f>'Implementation Plan'!U26</f>
        <v>Develop a High Level Action Plan for an Initiative, Focus Area, or Roadmap Item. Post your experience</v>
      </c>
      <c r="B33" s="30">
        <f>'Implementation Plan'!T26</f>
        <v>20</v>
      </c>
      <c r="C33" s="30" t="b">
        <v>0</v>
      </c>
      <c r="D33" s="30">
        <f t="shared" si="25"/>
        <v>0</v>
      </c>
      <c r="E33" s="30">
        <f t="shared" si="26"/>
        <v>0</v>
      </c>
      <c r="N33" s="62" t="str">
        <f>A30</f>
        <v>TEAM EFFECTIVENESSActions:</v>
      </c>
      <c r="O33" s="17">
        <f>E38</f>
        <v>0</v>
      </c>
      <c r="P33" s="17">
        <f>B38</f>
        <v>60</v>
      </c>
    </row>
    <row r="34" spans="1:17" x14ac:dyDescent="0.2">
      <c r="A34" s="27"/>
      <c r="B34" s="30"/>
      <c r="C34" s="30" t="b">
        <v>0</v>
      </c>
      <c r="D34" s="30">
        <f t="shared" si="25"/>
        <v>0</v>
      </c>
      <c r="E34" s="30">
        <f t="shared" si="26"/>
        <v>0</v>
      </c>
      <c r="N34" s="62" t="str">
        <f>A39</f>
        <v>ORGANIZATIONAL FOCUS &amp; ALIGNMENTConcepts:</v>
      </c>
      <c r="O34" s="17">
        <f>E43</f>
        <v>0</v>
      </c>
      <c r="P34" s="17">
        <f>B43</f>
        <v>40</v>
      </c>
    </row>
    <row r="35" spans="1:17" x14ac:dyDescent="0.2">
      <c r="A35" s="27"/>
      <c r="B35" s="30"/>
      <c r="C35" s="30" t="b">
        <v>0</v>
      </c>
      <c r="D35" s="30">
        <f t="shared" si="25"/>
        <v>0</v>
      </c>
      <c r="E35" s="30">
        <f t="shared" si="26"/>
        <v>0</v>
      </c>
      <c r="N35" s="62" t="str">
        <f>A44</f>
        <v>ORGANIZATIONAL FOCUS &amp; ALIGNMENTActions:</v>
      </c>
      <c r="O35" s="17">
        <f>E51</f>
        <v>0</v>
      </c>
      <c r="P35" s="17">
        <f>B51</f>
        <v>100</v>
      </c>
    </row>
    <row r="36" spans="1:17" ht="13.5" thickBot="1" x14ac:dyDescent="0.25">
      <c r="A36" s="27"/>
      <c r="B36" s="30"/>
      <c r="C36" s="30" t="b">
        <v>0</v>
      </c>
      <c r="D36" s="30">
        <f t="shared" si="25"/>
        <v>0</v>
      </c>
      <c r="E36" s="30">
        <f t="shared" si="26"/>
        <v>0</v>
      </c>
      <c r="G36" s="3"/>
      <c r="M36" s="66"/>
      <c r="N36" s="62" t="str">
        <f>A52</f>
        <v>INTEGRATIONConcepts:</v>
      </c>
      <c r="O36" s="17">
        <f>E60</f>
        <v>0</v>
      </c>
      <c r="P36" s="17">
        <f>B60</f>
        <v>35</v>
      </c>
    </row>
    <row r="37" spans="1:17" ht="13.5" thickBot="1" x14ac:dyDescent="0.25">
      <c r="A37" s="27"/>
      <c r="B37" s="30"/>
      <c r="C37" s="30" t="b">
        <v>0</v>
      </c>
      <c r="D37" s="30">
        <f t="shared" si="25"/>
        <v>0</v>
      </c>
      <c r="E37" s="30">
        <f t="shared" si="26"/>
        <v>0</v>
      </c>
      <c r="M37" s="20"/>
      <c r="N37" s="67" t="str">
        <f>A61</f>
        <v>INTEGRATIONActions:</v>
      </c>
      <c r="O37" s="66">
        <f>E67</f>
        <v>0</v>
      </c>
      <c r="P37" s="66">
        <f>B67</f>
        <v>85</v>
      </c>
    </row>
    <row r="38" spans="1:17" ht="13.5" thickBot="1" x14ac:dyDescent="0.25">
      <c r="A38" s="82"/>
      <c r="B38" s="276">
        <f>SUM(B31:B37)</f>
        <v>60</v>
      </c>
      <c r="C38" s="39"/>
      <c r="D38" s="65" t="s">
        <v>27</v>
      </c>
      <c r="E38" s="59">
        <f>SUM(E31:E37)</f>
        <v>0</v>
      </c>
      <c r="N38" s="65" t="s">
        <v>15</v>
      </c>
      <c r="O38" s="20">
        <f>SUM(O31:O37)</f>
        <v>0</v>
      </c>
      <c r="P38" s="20">
        <f>SUM(P31:P37)</f>
        <v>394</v>
      </c>
      <c r="Q38" s="291">
        <f>O38/P38</f>
        <v>0</v>
      </c>
    </row>
    <row r="39" spans="1:17" x14ac:dyDescent="0.2">
      <c r="A39" s="5" t="str">
        <f>'Implementation Plan'!B28&amp;'Implementation Plan'!B29</f>
        <v>ORGANIZATIONAL FOCUS &amp; ALIGNMENTConcepts:</v>
      </c>
      <c r="B39" s="39"/>
      <c r="C39" s="39"/>
      <c r="D39" s="39"/>
      <c r="E39" s="39"/>
    </row>
    <row r="40" spans="1:17" x14ac:dyDescent="0.2">
      <c r="A40" s="27" t="str">
        <f>'Implementation Plan'!D31</f>
        <v>Review Imperatives and Initiatives Materials</v>
      </c>
      <c r="B40" s="30">
        <f>'Implementation Plan'!C31</f>
        <v>15</v>
      </c>
      <c r="C40" s="30" t="b">
        <v>0</v>
      </c>
      <c r="D40" s="30">
        <f>IF(C40=TRUE,1,0)</f>
        <v>0</v>
      </c>
      <c r="E40" s="30">
        <f>D40*B40</f>
        <v>0</v>
      </c>
      <c r="F40" s="28"/>
      <c r="G40" s="28"/>
      <c r="H40" s="28"/>
      <c r="I40" s="28"/>
      <c r="J40" s="28"/>
      <c r="K40" s="28"/>
      <c r="L40" s="28"/>
      <c r="M40" s="28"/>
      <c r="N40" s="28"/>
    </row>
    <row r="41" spans="1:17" x14ac:dyDescent="0.2">
      <c r="A41" s="27" t="str">
        <f>'Implementation Plan'!D32</f>
        <v>Review Annual Planning Materials</v>
      </c>
      <c r="B41" s="30">
        <f>'Implementation Plan'!C32</f>
        <v>25</v>
      </c>
      <c r="C41" s="30" t="b">
        <v>0</v>
      </c>
      <c r="D41" s="30">
        <f t="shared" ref="D41" si="27">IF(C41=TRUE,1,0)</f>
        <v>0</v>
      </c>
      <c r="E41" s="30">
        <f t="shared" ref="E41" si="28">D41*B41</f>
        <v>0</v>
      </c>
      <c r="F41" s="29"/>
      <c r="G41" s="29"/>
      <c r="H41" s="29"/>
      <c r="I41" s="29"/>
      <c r="J41" s="29"/>
      <c r="K41" s="29"/>
      <c r="L41" s="29"/>
      <c r="M41" s="29"/>
      <c r="N41" s="29"/>
    </row>
    <row r="42" spans="1:17" ht="13.5" thickBot="1" x14ac:dyDescent="0.25">
      <c r="A42" s="27"/>
      <c r="B42" s="30"/>
      <c r="C42" s="30" t="b">
        <v>0</v>
      </c>
      <c r="D42" s="30"/>
      <c r="E42" s="30"/>
      <c r="F42" s="29"/>
      <c r="G42" s="29"/>
      <c r="H42" s="29"/>
      <c r="I42" s="29"/>
      <c r="J42" s="29"/>
      <c r="K42" s="29"/>
      <c r="L42" s="29"/>
      <c r="M42" s="29"/>
      <c r="N42" s="29"/>
    </row>
    <row r="43" spans="1:17" ht="13.5" thickBot="1" x14ac:dyDescent="0.25">
      <c r="A43" s="82"/>
      <c r="B43" s="276">
        <f>SUM(B40:B42)</f>
        <v>40</v>
      </c>
      <c r="C43" s="39"/>
      <c r="D43" s="65" t="s">
        <v>27</v>
      </c>
      <c r="E43" s="59">
        <f>SUM(E40:E42)</f>
        <v>0</v>
      </c>
    </row>
    <row r="44" spans="1:17" x14ac:dyDescent="0.2">
      <c r="A44" s="83" t="str">
        <f>'Implementation Plan'!B28&amp;'Implementation Plan'!S29</f>
        <v>ORGANIZATIONAL FOCUS &amp; ALIGNMENTActions:</v>
      </c>
      <c r="B44" s="39"/>
      <c r="C44" s="39"/>
      <c r="D44" s="39"/>
      <c r="E44" s="39"/>
    </row>
    <row r="45" spans="1:17" x14ac:dyDescent="0.2">
      <c r="A45" s="84" t="str">
        <f>'Implementation Plan'!U31</f>
        <v>Refine Imperatives in executive Structural Meeting for use/guidance in Annual Planning</v>
      </c>
      <c r="B45" s="23">
        <f>'Implementation Plan'!T31</f>
        <v>20</v>
      </c>
      <c r="C45" s="30" t="b">
        <v>0</v>
      </c>
      <c r="D45" s="23">
        <f t="shared" ref="D45:D48" si="29">IF(C45=TRUE, 1,0)</f>
        <v>0</v>
      </c>
      <c r="E45" s="23">
        <f t="shared" ref="E45:E48" si="30">D45*B45</f>
        <v>0</v>
      </c>
    </row>
    <row r="46" spans="1:17" x14ac:dyDescent="0.2">
      <c r="A46" s="84" t="str">
        <f>'Implementation Plan'!U32</f>
        <v>Refine Planning Schedule for your upcoming planning cycle (post Advanced Execution Commencement). Include Master Calendaring approach</v>
      </c>
      <c r="B46" s="23">
        <f>'Implementation Plan'!T32</f>
        <v>20</v>
      </c>
      <c r="C46" s="30" t="b">
        <v>0</v>
      </c>
      <c r="D46" s="23">
        <f t="shared" si="29"/>
        <v>0</v>
      </c>
      <c r="E46" s="23">
        <f t="shared" si="30"/>
        <v>0</v>
      </c>
    </row>
    <row r="47" spans="1:17" x14ac:dyDescent="0.2">
      <c r="A47" s="84" t="str">
        <f>'Implementation Plan'!U33</f>
        <v>Prepare rough draft of the Team Planning Template in preparation for the Building Annual Planning coaching session</v>
      </c>
      <c r="B47" s="23">
        <f>'Implementation Plan'!T33</f>
        <v>20</v>
      </c>
      <c r="C47" s="30" t="b">
        <v>0</v>
      </c>
      <c r="D47" s="23">
        <f t="shared" si="29"/>
        <v>0</v>
      </c>
      <c r="E47" s="23">
        <f t="shared" si="30"/>
        <v>0</v>
      </c>
    </row>
    <row r="48" spans="1:17" x14ac:dyDescent="0.2">
      <c r="A48" s="84" t="str">
        <f>'Implementation Plan'!U34</f>
        <v>Refine &amp; finalize your Annual Planning Package for presentation at the final workshop. Include: Executive Guidance Materials, Team Planning Template, Planning Schedule</v>
      </c>
      <c r="B48" s="23">
        <f>'Implementation Plan'!T34</f>
        <v>40</v>
      </c>
      <c r="C48" s="30" t="b">
        <v>0</v>
      </c>
      <c r="D48" s="23">
        <f t="shared" si="29"/>
        <v>0</v>
      </c>
      <c r="E48" s="23">
        <f t="shared" si="30"/>
        <v>0</v>
      </c>
    </row>
    <row r="49" spans="1:5" x14ac:dyDescent="0.2">
      <c r="A49" s="84"/>
      <c r="B49" s="23"/>
      <c r="C49" s="30" t="b">
        <v>0</v>
      </c>
      <c r="D49" s="23"/>
      <c r="E49" s="23"/>
    </row>
    <row r="50" spans="1:5" ht="13.5" thickBot="1" x14ac:dyDescent="0.25">
      <c r="A50" s="84"/>
      <c r="B50" s="23"/>
      <c r="C50" s="30" t="b">
        <v>0</v>
      </c>
      <c r="D50" s="23"/>
      <c r="E50" s="23"/>
    </row>
    <row r="51" spans="1:5" ht="13.5" thickBot="1" x14ac:dyDescent="0.25">
      <c r="A51" s="82"/>
      <c r="B51" s="276">
        <f>SUM(B45:B50)</f>
        <v>100</v>
      </c>
      <c r="C51" s="39"/>
      <c r="D51" s="65" t="s">
        <v>27</v>
      </c>
      <c r="E51" s="59">
        <f>SUM(E45:E50)</f>
        <v>0</v>
      </c>
    </row>
    <row r="52" spans="1:5" x14ac:dyDescent="0.2">
      <c r="A52" s="83" t="str">
        <f>'Implementation Plan'!B37&amp;'Implementation Plan'!B38</f>
        <v>INTEGRATIONConcepts:</v>
      </c>
      <c r="B52" s="39"/>
      <c r="C52" s="39"/>
      <c r="D52" s="39"/>
      <c r="E52" s="39"/>
    </row>
    <row r="53" spans="1:5" x14ac:dyDescent="0.2">
      <c r="A53" s="37" t="str">
        <f>'Implementation Plan'!D40</f>
        <v>Review all binder or flashdrive materials</v>
      </c>
      <c r="B53" s="38">
        <f>'Implementation Plan'!C40</f>
        <v>35</v>
      </c>
      <c r="C53" s="30" t="b">
        <v>0</v>
      </c>
      <c r="D53" s="23">
        <f t="shared" ref="D53" si="31">IF(C53=TRUE, 1,0)</f>
        <v>0</v>
      </c>
      <c r="E53" s="23">
        <f t="shared" ref="E53" si="32">D53*B53</f>
        <v>0</v>
      </c>
    </row>
    <row r="54" spans="1:5" x14ac:dyDescent="0.2">
      <c r="A54" s="37"/>
      <c r="B54" s="38"/>
      <c r="C54" s="23"/>
      <c r="D54" s="23"/>
      <c r="E54" s="23"/>
    </row>
    <row r="55" spans="1:5" x14ac:dyDescent="0.2">
      <c r="A55" s="37"/>
      <c r="B55" s="38"/>
      <c r="C55" s="23"/>
      <c r="D55" s="23"/>
      <c r="E55" s="23"/>
    </row>
    <row r="56" spans="1:5" x14ac:dyDescent="0.2">
      <c r="A56" s="37"/>
      <c r="B56" s="38"/>
      <c r="C56" s="23"/>
      <c r="D56" s="23"/>
      <c r="E56" s="23"/>
    </row>
    <row r="57" spans="1:5" x14ac:dyDescent="0.2">
      <c r="A57" s="37"/>
      <c r="B57" s="38"/>
      <c r="C57" s="23"/>
      <c r="D57" s="23"/>
      <c r="E57" s="23"/>
    </row>
    <row r="58" spans="1:5" x14ac:dyDescent="0.2">
      <c r="A58" s="37"/>
      <c r="B58" s="38"/>
      <c r="C58" s="23"/>
      <c r="D58" s="23"/>
      <c r="E58" s="23"/>
    </row>
    <row r="59" spans="1:5" ht="13.5" thickBot="1" x14ac:dyDescent="0.25">
      <c r="A59" s="37"/>
      <c r="B59" s="38"/>
      <c r="C59" s="23"/>
      <c r="D59" s="23"/>
      <c r="E59" s="23"/>
    </row>
    <row r="60" spans="1:5" ht="13.5" thickBot="1" x14ac:dyDescent="0.25">
      <c r="A60" s="82"/>
      <c r="B60" s="276">
        <f>SUM(B53:B59)</f>
        <v>35</v>
      </c>
      <c r="D60" s="65" t="s">
        <v>27</v>
      </c>
      <c r="E60" s="59">
        <f>SUM(E53:E59)</f>
        <v>0</v>
      </c>
    </row>
    <row r="61" spans="1:5" x14ac:dyDescent="0.2">
      <c r="A61" s="83" t="str">
        <f>'Implementation Plan'!B37&amp;'Implementation Plan'!S38</f>
        <v>INTEGRATIONActions:</v>
      </c>
    </row>
    <row r="62" spans="1:5" x14ac:dyDescent="0.2">
      <c r="A62" s="27" t="str">
        <f>'Implementation Plan'!U40</f>
        <v>Complete Integration Self Assessment (Click Here). Choose two self assignments where you want to improve and post them to eJournal</v>
      </c>
      <c r="B62" s="30">
        <f>'Implementation Plan'!T40</f>
        <v>15</v>
      </c>
      <c r="C62" s="30" t="b">
        <v>0</v>
      </c>
      <c r="D62" s="30">
        <f>IF(C62=TRUE, 1,0)</f>
        <v>0</v>
      </c>
      <c r="E62" s="30">
        <f>D62*B62</f>
        <v>0</v>
      </c>
    </row>
    <row r="63" spans="1:5" x14ac:dyDescent="0.2">
      <c r="A63" s="27" t="str">
        <f>'Implementation Plan'!U41</f>
        <v>Complete self assignment 1</v>
      </c>
      <c r="B63" s="30">
        <f>'Implementation Plan'!T41</f>
        <v>25</v>
      </c>
      <c r="C63" s="30" t="b">
        <v>0</v>
      </c>
      <c r="D63" s="30">
        <f>IF(C63=TRUE, 1,0)</f>
        <v>0</v>
      </c>
      <c r="E63" s="30">
        <f>D63*B63</f>
        <v>0</v>
      </c>
    </row>
    <row r="64" spans="1:5" x14ac:dyDescent="0.2">
      <c r="A64" s="27" t="str">
        <f>'Implementation Plan'!U42</f>
        <v>Complete self assignment 2</v>
      </c>
      <c r="B64" s="30">
        <f>'Implementation Plan'!T42</f>
        <v>25</v>
      </c>
      <c r="C64" s="30" t="b">
        <v>0</v>
      </c>
      <c r="D64" s="30">
        <f>IF(C64=TRUE, 1,0)</f>
        <v>0</v>
      </c>
      <c r="E64" s="30">
        <f>D64*B64</f>
        <v>0</v>
      </c>
    </row>
    <row r="65" spans="1:5" x14ac:dyDescent="0.2">
      <c r="A65" s="27" t="str">
        <f>'Implementation Plan'!U43</f>
        <v>Prepare a five minute presentation on a significant result from combining Advanced Execution Tools &amp; Practices (these will be shared during the final workshop)</v>
      </c>
      <c r="B65" s="30">
        <f>'Implementation Plan'!T43</f>
        <v>20</v>
      </c>
      <c r="C65" s="30" t="b">
        <v>0</v>
      </c>
      <c r="D65" s="30">
        <f>IF(C65=TRUE, 1,0)</f>
        <v>0</v>
      </c>
      <c r="E65" s="30">
        <f>D65*B65</f>
        <v>0</v>
      </c>
    </row>
    <row r="66" spans="1:5" ht="13.5" thickBot="1" x14ac:dyDescent="0.25">
      <c r="A66" s="27"/>
      <c r="B66" s="30"/>
      <c r="C66" s="30" t="b">
        <v>0</v>
      </c>
      <c r="D66" s="30"/>
      <c r="E66" s="30"/>
    </row>
    <row r="67" spans="1:5" ht="13.5" thickBot="1" x14ac:dyDescent="0.25">
      <c r="A67" s="82"/>
      <c r="B67" s="276">
        <f>SUM(B62:B66)</f>
        <v>85</v>
      </c>
      <c r="C67" s="39"/>
      <c r="D67" s="65" t="s">
        <v>27</v>
      </c>
      <c r="E67" s="59">
        <f>SUM(E62:E66)</f>
        <v>0</v>
      </c>
    </row>
    <row r="68" spans="1:5" x14ac:dyDescent="0.2">
      <c r="A68" s="83"/>
      <c r="B68" s="39"/>
      <c r="C68" s="39"/>
      <c r="D68" s="39"/>
      <c r="E68" s="39"/>
    </row>
    <row r="69" spans="1:5" x14ac:dyDescent="0.2">
      <c r="A69" s="27"/>
      <c r="B69" s="30"/>
      <c r="C69" s="30"/>
      <c r="D69" s="30"/>
      <c r="E69" s="30"/>
    </row>
    <row r="70" spans="1:5" x14ac:dyDescent="0.2">
      <c r="A70" s="27"/>
      <c r="B70" s="30"/>
      <c r="C70" s="30"/>
      <c r="D70" s="30"/>
      <c r="E70" s="30"/>
    </row>
    <row r="71" spans="1:5" x14ac:dyDescent="0.2">
      <c r="A71" s="27"/>
      <c r="B71" s="30"/>
      <c r="C71" s="30"/>
      <c r="D71" s="30"/>
      <c r="E71" s="30"/>
    </row>
    <row r="72" spans="1:5" x14ac:dyDescent="0.2">
      <c r="A72" s="27"/>
      <c r="B72" s="30"/>
      <c r="C72" s="30"/>
      <c r="D72" s="30"/>
      <c r="E72" s="30"/>
    </row>
    <row r="73" spans="1:5" x14ac:dyDescent="0.2">
      <c r="A73" s="27"/>
      <c r="B73" s="30"/>
      <c r="C73" s="30"/>
      <c r="D73" s="30"/>
      <c r="E73" s="30"/>
    </row>
    <row r="74" spans="1:5" ht="13.5" thickBot="1" x14ac:dyDescent="0.25">
      <c r="A74" s="27"/>
      <c r="B74" s="30"/>
      <c r="C74" s="30"/>
      <c r="D74" s="30"/>
      <c r="E74" s="30"/>
    </row>
    <row r="75" spans="1:5" ht="13.5" thickBot="1" x14ac:dyDescent="0.25">
      <c r="A75" s="82"/>
      <c r="D75" s="65"/>
      <c r="E75" s="59"/>
    </row>
    <row r="76" spans="1:5" x14ac:dyDescent="0.2">
      <c r="A76" s="82"/>
    </row>
    <row r="77" spans="1:5" x14ac:dyDescent="0.2">
      <c r="A77" s="82"/>
    </row>
    <row r="78" spans="1:5" x14ac:dyDescent="0.2">
      <c r="A78" s="82"/>
    </row>
    <row r="79" spans="1:5" x14ac:dyDescent="0.2">
      <c r="A79" s="82"/>
    </row>
    <row r="80" spans="1:5" x14ac:dyDescent="0.2">
      <c r="A80" s="82"/>
    </row>
    <row r="81" spans="1:1" x14ac:dyDescent="0.2">
      <c r="A81" s="82"/>
    </row>
    <row r="82" spans="1:1" x14ac:dyDescent="0.2">
      <c r="A82" s="82"/>
    </row>
    <row r="83" spans="1:1" x14ac:dyDescent="0.2">
      <c r="A83" s="82"/>
    </row>
    <row r="84" spans="1:1" x14ac:dyDescent="0.2">
      <c r="A84" s="82"/>
    </row>
    <row r="85" spans="1:1" x14ac:dyDescent="0.2">
      <c r="A85" s="82"/>
    </row>
    <row r="482" spans="3:3" x14ac:dyDescent="0.2">
      <c r="C482" s="17" t="b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Implementation Plan</vt:lpstr>
      <vt:lpstr>Controls</vt:lpstr>
      <vt:lpstr>'Implementation Plan'!Print_Area</vt:lpstr>
    </vt:vector>
  </TitlesOfParts>
  <Company>1-800-CashOffer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ILP Implementation Plan</dc:title>
  <dc:creator>Jeremy Brandt</dc:creator>
  <cp:keywords>ilp, stagen</cp:keywords>
  <cp:lastModifiedBy>Preston Hund</cp:lastModifiedBy>
  <cp:lastPrinted>2015-10-20T20:43:56Z</cp:lastPrinted>
  <dcterms:created xsi:type="dcterms:W3CDTF">2010-04-24T06:49:01Z</dcterms:created>
  <dcterms:modified xsi:type="dcterms:W3CDTF">2015-11-16T17:01:36Z</dcterms:modified>
</cp:coreProperties>
</file>