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750" windowWidth="15600" windowHeight="2955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45621"/>
</workbook>
</file>

<file path=xl/calcChain.xml><?xml version="1.0" encoding="utf-8"?>
<calcChain xmlns="http://schemas.openxmlformats.org/spreadsheetml/2006/main">
  <c r="R13" i="1" l="1"/>
  <c r="P30" i="3" l="1"/>
  <c r="P29" i="3"/>
  <c r="P28" i="3"/>
  <c r="P27" i="3"/>
  <c r="P25" i="3"/>
  <c r="P24" i="3"/>
  <c r="P5" i="1"/>
  <c r="R5" i="1" s="1"/>
  <c r="D57" i="3" l="1"/>
  <c r="E57" i="3" s="1"/>
  <c r="A57" i="3"/>
  <c r="T41" i="1"/>
  <c r="B75" i="3" l="1"/>
  <c r="P31" i="3" s="1"/>
  <c r="B66" i="3"/>
  <c r="B59" i="3"/>
  <c r="B48" i="3"/>
  <c r="B30" i="3"/>
  <c r="P26" i="3" s="1"/>
  <c r="B40" i="3"/>
  <c r="D35" i="3"/>
  <c r="E35" i="3" s="1"/>
  <c r="D36" i="3"/>
  <c r="E36" i="3" s="1"/>
  <c r="D37" i="3"/>
  <c r="E37" i="3" s="1"/>
  <c r="P32" i="3" l="1"/>
  <c r="T27" i="1"/>
  <c r="T28" i="1"/>
  <c r="T29" i="1"/>
  <c r="A35" i="3"/>
  <c r="A36" i="3"/>
  <c r="A37" i="3"/>
  <c r="A3" i="3"/>
  <c r="A4" i="3"/>
  <c r="B20" i="3" l="1"/>
  <c r="T48" i="1"/>
  <c r="T49" i="1"/>
  <c r="T47" i="1"/>
  <c r="C47" i="1"/>
  <c r="T35" i="1"/>
  <c r="T36" i="1"/>
  <c r="T37" i="1"/>
  <c r="T38" i="1"/>
  <c r="T39" i="1"/>
  <c r="T40" i="1"/>
  <c r="T34" i="1"/>
  <c r="C35" i="1"/>
  <c r="C36" i="1"/>
  <c r="C37" i="1"/>
  <c r="C34" i="1"/>
  <c r="T25" i="1"/>
  <c r="T26" i="1"/>
  <c r="T24" i="1"/>
  <c r="C25" i="1"/>
  <c r="C26" i="1"/>
  <c r="C24" i="1"/>
  <c r="S19" i="3"/>
  <c r="S18" i="3"/>
  <c r="S17" i="3"/>
  <c r="S16" i="3"/>
  <c r="S15" i="3"/>
  <c r="S14" i="3"/>
  <c r="S13" i="3"/>
  <c r="D56" i="3"/>
  <c r="E56" i="3" s="1"/>
  <c r="A56" i="3"/>
  <c r="A26" i="3"/>
  <c r="C16" i="3" l="1"/>
  <c r="D16" i="3" s="1"/>
  <c r="E16" i="3" s="1"/>
  <c r="AJ17" i="1" s="1"/>
  <c r="C17" i="3"/>
  <c r="D17" i="3" s="1"/>
  <c r="E17" i="3" s="1"/>
  <c r="AJ18" i="1" s="1"/>
  <c r="C13" i="3"/>
  <c r="D13" i="3" s="1"/>
  <c r="E13" i="3" s="1"/>
  <c r="AJ14" i="1" s="1"/>
  <c r="C14" i="3"/>
  <c r="D14" i="3" s="1"/>
  <c r="E14" i="3" s="1"/>
  <c r="AJ15" i="1" s="1"/>
  <c r="C15" i="3"/>
  <c r="D15" i="3" s="1"/>
  <c r="E15" i="3" s="1"/>
  <c r="AJ16" i="1" l="1"/>
  <c r="AJ19" i="1" s="1"/>
  <c r="E20" i="3"/>
  <c r="O25" i="3" s="1"/>
  <c r="Q25" i="3" s="1"/>
  <c r="A72" i="3"/>
  <c r="A71" i="3"/>
  <c r="A70" i="3"/>
  <c r="A69" i="3"/>
  <c r="A18" i="3" l="1"/>
  <c r="A17" i="3"/>
  <c r="A16" i="3"/>
  <c r="A15" i="3"/>
  <c r="A14" i="3"/>
  <c r="A13" i="3"/>
  <c r="A12" i="3"/>
  <c r="N25" i="3" s="1"/>
  <c r="A22" i="3"/>
  <c r="AE13" i="1" l="1"/>
  <c r="AC13" i="1"/>
  <c r="AA13" i="1"/>
  <c r="Y13" i="1"/>
  <c r="W13" i="1"/>
  <c r="U13" i="1"/>
  <c r="S13" i="1"/>
  <c r="Q13" i="1"/>
  <c r="O13" i="1"/>
  <c r="M13" i="1"/>
  <c r="K13" i="1"/>
  <c r="J13" i="1"/>
  <c r="A6" i="3"/>
  <c r="A2" i="3"/>
  <c r="B32" i="1"/>
  <c r="S32" i="1"/>
  <c r="D52" i="1" l="1"/>
  <c r="U52" i="1"/>
  <c r="U42" i="1"/>
  <c r="D42" i="1"/>
  <c r="S45" i="1" l="1"/>
  <c r="B45" i="1"/>
  <c r="L5" i="1" l="1"/>
  <c r="N5" i="1" l="1"/>
  <c r="E1" i="3" s="1"/>
  <c r="I12" i="3" s="1"/>
  <c r="L13" i="1"/>
  <c r="B9" i="3"/>
  <c r="D1" i="3"/>
  <c r="H12" i="3" s="1"/>
  <c r="C1" i="3"/>
  <c r="G12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N26" i="3"/>
  <c r="A23" i="3"/>
  <c r="D23" i="3"/>
  <c r="A24" i="3"/>
  <c r="D24" i="3"/>
  <c r="A25" i="3"/>
  <c r="D25" i="3"/>
  <c r="A31" i="3"/>
  <c r="N27" i="3" s="1"/>
  <c r="A32" i="3"/>
  <c r="D32" i="3"/>
  <c r="A33" i="3"/>
  <c r="D33" i="3"/>
  <c r="A34" i="3"/>
  <c r="D34" i="3"/>
  <c r="A41" i="3"/>
  <c r="N28" i="3" s="1"/>
  <c r="A42" i="3"/>
  <c r="D42" i="3"/>
  <c r="A43" i="3"/>
  <c r="D43" i="3"/>
  <c r="A44" i="3"/>
  <c r="D44" i="3"/>
  <c r="A45" i="3"/>
  <c r="D45" i="3"/>
  <c r="A49" i="3"/>
  <c r="N29" i="3" s="1"/>
  <c r="A50" i="3"/>
  <c r="D50" i="3"/>
  <c r="A51" i="3"/>
  <c r="D51" i="3"/>
  <c r="A52" i="3"/>
  <c r="D52" i="3"/>
  <c r="A53" i="3"/>
  <c r="D53" i="3"/>
  <c r="A54" i="3"/>
  <c r="D54" i="3"/>
  <c r="A55" i="3"/>
  <c r="D55" i="3"/>
  <c r="A60" i="3"/>
  <c r="N30" i="3" s="1"/>
  <c r="A61" i="3"/>
  <c r="D61" i="3"/>
  <c r="A67" i="3"/>
  <c r="N31" i="3" s="1"/>
  <c r="A68" i="3"/>
  <c r="D68" i="3"/>
  <c r="D69" i="3"/>
  <c r="D70" i="3"/>
  <c r="AI6" i="1"/>
  <c r="AI7" i="1"/>
  <c r="AI8" i="1"/>
  <c r="AI9" i="1"/>
  <c r="AI10" i="1"/>
  <c r="AI11" i="1"/>
  <c r="E42" i="3" l="1"/>
  <c r="E53" i="3"/>
  <c r="AA5" i="3"/>
  <c r="AJ9" i="1" s="1"/>
  <c r="E45" i="3"/>
  <c r="AA4" i="3"/>
  <c r="AJ8" i="1" s="1"/>
  <c r="AA3" i="3"/>
  <c r="AJ7" i="1" s="1"/>
  <c r="E50" i="3"/>
  <c r="E43" i="3"/>
  <c r="AA8" i="3"/>
  <c r="E44" i="3"/>
  <c r="AA2" i="3"/>
  <c r="AJ6" i="1" s="1"/>
  <c r="N13" i="1"/>
  <c r="E33" i="3"/>
  <c r="E34" i="3"/>
  <c r="E55" i="3"/>
  <c r="E54" i="3"/>
  <c r="E52" i="3"/>
  <c r="E51" i="3"/>
  <c r="AA7" i="3"/>
  <c r="AJ11" i="1" s="1"/>
  <c r="AA6" i="3"/>
  <c r="AJ10" i="1" s="1"/>
  <c r="E70" i="3"/>
  <c r="E68" i="3"/>
  <c r="E69" i="3"/>
  <c r="E23" i="3"/>
  <c r="E32" i="3"/>
  <c r="E25" i="3"/>
  <c r="E24" i="3"/>
  <c r="E61" i="3"/>
  <c r="E66" i="3" s="1"/>
  <c r="E40" i="3" l="1"/>
  <c r="O27" i="3" s="1"/>
  <c r="Q27" i="3" s="1"/>
  <c r="E30" i="3"/>
  <c r="O26" i="3" s="1"/>
  <c r="Q26" i="3" s="1"/>
  <c r="E75" i="3"/>
  <c r="O31" i="3" s="1"/>
  <c r="Q31" i="3" s="1"/>
  <c r="E59" i="3"/>
  <c r="O29" i="3" s="1"/>
  <c r="Q29" i="3" s="1"/>
  <c r="E48" i="3"/>
  <c r="O28" i="3" s="1"/>
  <c r="Q28" i="3" s="1"/>
  <c r="O30" i="3"/>
  <c r="Q30" i="3" s="1"/>
  <c r="P13" i="1"/>
  <c r="F1" i="3"/>
  <c r="J12" i="3" s="1"/>
  <c r="AA9" i="3"/>
  <c r="O24" i="3" s="1"/>
  <c r="Q24" i="3" l="1"/>
  <c r="O32" i="3"/>
  <c r="Q32" i="3" s="1"/>
  <c r="AH54" i="1" s="1"/>
  <c r="C42" i="1"/>
  <c r="C52" i="1"/>
  <c r="C30" i="1"/>
  <c r="T30" i="1"/>
  <c r="T52" i="1"/>
  <c r="T5" i="1"/>
  <c r="G1" i="3"/>
  <c r="K12" i="3" s="1"/>
  <c r="T42" i="1" l="1"/>
  <c r="V5" i="1"/>
  <c r="T13" i="1"/>
  <c r="H1" i="3"/>
  <c r="L12" i="3" s="1"/>
  <c r="X5" i="1" l="1"/>
  <c r="V13" i="1"/>
  <c r="I1" i="3"/>
  <c r="M12" i="3" s="1"/>
  <c r="Z5" i="1" l="1"/>
  <c r="X13" i="1"/>
  <c r="J1" i="3"/>
  <c r="N12" i="3" s="1"/>
  <c r="AB5" i="1" l="1"/>
  <c r="Z13" i="1"/>
  <c r="K1" i="3"/>
  <c r="O12" i="3" s="1"/>
  <c r="AD5" i="1" l="1"/>
  <c r="AB13" i="1"/>
  <c r="L1" i="3"/>
  <c r="P12" i="3" s="1"/>
  <c r="AF5" i="1" l="1"/>
  <c r="AD13" i="1"/>
  <c r="M1" i="3"/>
  <c r="Q12" i="3" s="1"/>
  <c r="AF13" i="1" l="1"/>
  <c r="N1" i="3"/>
  <c r="R12" i="3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<sst xmlns="http://schemas.openxmlformats.org/spreadsheetml/2006/main" count="98" uniqueCount="77">
  <si>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</si>
  <si>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</si>
  <si>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</si>
  <si>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</si>
  <si>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</si>
  <si>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</si>
  <si>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</si>
  <si>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</si>
  <si>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</si>
  <si>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</si>
  <si>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</si>
  <si>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</si>
  <si>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</si>
  <si>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</si>
  <si>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</si>
  <si>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</si>
  <si>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</si>
  <si>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</si>
  <si>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</si>
  <si>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</si>
  <si>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</si>
  <si>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</si>
  <si>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</si>
  <si>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</si>
  <si>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</si>
  <si>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</si>
  <si>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</si>
  <si>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</si>
  <si>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</si>
  <si>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</si>
  <si>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</si>
  <si>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</si>
  <si>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</si>
  <si>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</si>
  <si>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</si>
  <si>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</si>
  <si>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</si>
  <si>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</si>
  <si>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</si>
  <si>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</si>
  <si>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</si>
  <si>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</si>
  <si>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</si>
  <si>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</si>
  <si>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</si>
  <si>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</si>
  <si>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</si>
  <si>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</si>
  <si>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</si>
  <si>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</si>
  <si>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</si>
  <si>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</si>
  <si>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</si>
  <si>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</si>
  <si>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</si>
  <si>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</si>
  <si>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</si>
  <si>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</si>
  <si>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</si>
  <si>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</si>
  <si>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</si>
  <si>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</si>
  <si>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</si>
  <si>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</si>
  <si>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</si>
  <si>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</si>
  <si>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</si>
  <si>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</si>
  <si>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</si>
  <si>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</si>
  <si>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</si>
  <si>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</si>
  <si>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</si>
  <si>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</si>
  <si>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</si>
  <si>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</si>
  <si>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Geremy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</si>
</sst>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checked="Checked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fmlaLink="Controls!$F$2" lockText="1"/>
</file>

<file path=xl/ctrlProps/ctrlProp18.xml><?xml version="1.0" encoding="utf-8"?>
<formControlPr xmlns="http://schemas.microsoft.com/office/spreadsheetml/2009/9/main" objectType="CheckBox" checked="Checked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checked="Checked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checked="Checked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checked="Checked" fmlaLink="Controls!$G$3" lockText="1"/>
</file>

<file path=xl/ctrlProps/ctrlProp27.xml><?xml version="1.0" encoding="utf-8"?>
<formControlPr xmlns="http://schemas.microsoft.com/office/spreadsheetml/2009/9/main" objectType="CheckBox" checked="Checked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checked="Checked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checked="Checked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fmlaLink="Controls!$I$2" lockText="1"/>
</file>

<file path=xl/ctrlProps/ctrlProp35.xml><?xml version="1.0" encoding="utf-8"?>
<formControlPr xmlns="http://schemas.microsoft.com/office/spreadsheetml/2009/9/main" objectType="CheckBox" fmlaLink="Controls!$I$3" lockText="1"/>
</file>

<file path=xl/ctrlProps/ctrlProp36.xml><?xml version="1.0" encoding="utf-8"?>
<formControlPr xmlns="http://schemas.microsoft.com/office/spreadsheetml/2009/9/main" objectType="CheckBox" fmlaLink="Controls!$I$4" lockText="1"/>
</file>

<file path=xl/ctrlProps/ctrlProp37.xml><?xml version="1.0" encoding="utf-8"?>
<formControlPr xmlns="http://schemas.microsoft.com/office/spreadsheetml/2009/9/main" objectType="CheckBox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fmlaLink="Controls!$K$6" lockText="1"/>
</file>

<file path=xl/ctrlProps/ctrlProp46.xml><?xml version="1.0" encoding="utf-8"?>
<formControlPr xmlns="http://schemas.microsoft.com/office/spreadsheetml/2009/9/main" objectType="CheckBox" fmlaLink="Controls!$K$5" lockText="1"/>
</file>

<file path=xl/ctrlProps/ctrlProp47.xml><?xml version="1.0" encoding="utf-8"?>
<formControlPr xmlns="http://schemas.microsoft.com/office/spreadsheetml/2009/9/main" objectType="CheckBox" fmlaLink="Controls!$K$4" lockText="1"/>
</file>

<file path=xl/ctrlProps/ctrlProp48.xml><?xml version="1.0" encoding="utf-8"?>
<formControlPr xmlns="http://schemas.microsoft.com/office/spreadsheetml/2009/9/main" objectType="CheckBox" fmlaLink="Controls!$K$3" lockText="1"/>
</file>

<file path=xl/ctrlProps/ctrlProp49.xml><?xml version="1.0" encoding="utf-8"?>
<formControlPr xmlns="http://schemas.microsoft.com/office/spreadsheetml/2009/9/main" objectType="CheckBox" fmlaLink="Controls!$K$2" lockText="1"/>
</file>

<file path=xl/ctrlProps/ctrlProp50.xml><?xml version="1.0" encoding="utf-8"?>
<formControlPr xmlns="http://schemas.microsoft.com/office/spreadsheetml/2009/9/main" objectType="CheckBox" fmlaLink="Controls!$L$2" lockText="1"/>
</file>

<file path=xl/ctrlProps/ctrlProp51.xml><?xml version="1.0" encoding="utf-8"?>
<formControlPr xmlns="http://schemas.microsoft.com/office/spreadsheetml/2009/9/main" objectType="CheckBox" fmlaLink="Controls!$L$3" lockText="1"/>
</file>

<file path=xl/ctrlProps/ctrlProp52.xml><?xml version="1.0" encoding="utf-8"?>
<formControlPr xmlns="http://schemas.microsoft.com/office/spreadsheetml/2009/9/main" objectType="CheckBox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fmlaLink="Controls!$L$6" lockText="1"/>
</file>

<file path=xl/ctrlProps/ctrlProp55.xml><?xml version="1.0" encoding="utf-8"?>
<formControlPr xmlns="http://schemas.microsoft.com/office/spreadsheetml/2009/9/main" objectType="CheckBox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fmlaLink="Controls!$M$4" lockText="1"/>
</file>

<file path=xl/ctrlProps/ctrlProp59.xml><?xml version="1.0" encoding="utf-8"?>
<formControlPr xmlns="http://schemas.microsoft.com/office/spreadsheetml/2009/9/main" objectType="CheckBox" fmlaLink="Controls!$M$3" lockText="1"/>
</file>

<file path=xl/ctrlProps/ctrlProp60.xml><?xml version="1.0" encoding="utf-8"?>
<formControlPr xmlns="http://schemas.microsoft.com/office/spreadsheetml/2009/9/main" objectType="CheckBox" fmlaLink="Controls!$M$2" lockText="1"/>
</file>

<file path=xl/ctrlProps/ctrlProp61.xml><?xml version="1.0" encoding="utf-8"?>
<formControlPr xmlns="http://schemas.microsoft.com/office/spreadsheetml/2009/9/main" objectType="CheckBox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checked="Checked" fmlaLink="Controls!$H$13" lockText="1"/>
</file>

<file path=xl/ctrlProps/ctrlProp73.xml><?xml version="1.0" encoding="utf-8"?>
<formControlPr xmlns="http://schemas.microsoft.com/office/spreadsheetml/2009/9/main" objectType="CheckBox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checked="Checked" fmlaLink="Controls!$J$13" lockText="1"/>
</file>

<file path=xl/ctrlProps/ctrlProp83.xml><?xml version="1.0" encoding="utf-8"?>
<formControlPr xmlns="http://schemas.microsoft.com/office/spreadsheetml/2009/9/main" objectType="CheckBox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checked="Checked" fmlaLink="Controls!$L$13" lockText="1"/>
</file>

<file path=xl/ctrlProps/ctrlProp93.xml><?xml version="1.0" encoding="utf-8"?>
<formControlPr xmlns="http://schemas.microsoft.com/office/spreadsheetml/2009/9/main" objectType="CheckBox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fmlaLink="Controls!$M$13" lockText="1"/>
</file>

<file path=xl/ctrlProps/ctrlProp98.xml><?xml version="1.0" encoding="utf-8"?>
<formControlPr xmlns="http://schemas.microsoft.com/office/spreadsheetml/2009/9/main" objectType="CheckBox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fmlaLink="Controls!$O$13" lockText="1"/>
</file>

<file path=xl/ctrlProps/ctrlProp108.xml><?xml version="1.0" encoding="utf-8"?>
<formControlPr xmlns="http://schemas.microsoft.com/office/spreadsheetml/2009/9/main" objectType="CheckBox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fmlaLink="Controls!$P$13" lockText="1"/>
</file>

<file path=xl/ctrlProps/ctrlProp113.xml><?xml version="1.0" encoding="utf-8"?>
<formControlPr xmlns="http://schemas.microsoft.com/office/spreadsheetml/2009/9/main" objectType="CheckBox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fmlaLink="Controls!$Q$13" lockText="1"/>
</file>

<file path=xl/ctrlProps/ctrlProp118.xml><?xml version="1.0" encoding="utf-8"?>
<formControlPr xmlns="http://schemas.microsoft.com/office/spreadsheetml/2009/9/main" objectType="CheckBox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fmlaLink="Controls!$R$13" lockText="1"/>
</file>

<file path=xl/ctrlProps/ctrlProp123.xml><?xml version="1.0" encoding="utf-8"?>
<formControlPr xmlns="http://schemas.microsoft.com/office/spreadsheetml/2009/9/main" objectType="CheckBox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checked="Checked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fmlaLink="Controls!$C$50" lockText="1"/>
</file>

<file path=xl/ctrlProps/ctrlProp135.xml><?xml version="1.0" encoding="utf-8"?>
<formControlPr xmlns="http://schemas.microsoft.com/office/spreadsheetml/2009/9/main" objectType="CheckBox" fmlaLink="Controls!$C$51" lockText="1"/>
</file>

<file path=xl/ctrlProps/ctrlProp136.xml><?xml version="1.0" encoding="utf-8"?>
<formControlPr xmlns="http://schemas.microsoft.com/office/spreadsheetml/2009/9/main" objectType="CheckBox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fmlaLink="Controls!$C$68" lockText="1"/>
</file>

<file path=xl/ctrlProps/ctrlProp143.xml><?xml version="1.0" encoding="utf-8"?>
<formControlPr xmlns="http://schemas.microsoft.com/office/spreadsheetml/2009/9/main" objectType="CheckBox" fmlaLink="Controls!$C$69" lockText="1"/>
</file>

<file path=xl/ctrlProps/ctrlProp144.xml><?xml version="1.0" encoding="utf-8"?>
<formControlPr xmlns="http://schemas.microsoft.com/office/spreadsheetml/2009/9/main" objectType="CheckBox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checked="Checked" fmlaLink="Controls!$C$45" lockText="1"/>
</file>

<file path=xl/ctrlProps/ctrlProp148.xml><?xml version="1.0" encoding="utf-8"?>
<formControlPr xmlns="http://schemas.microsoft.com/office/spreadsheetml/2009/9/main" objectType="CheckBox" fmlaLink="Controls!$C$35" lockText="1"/>
</file>

<file path=xl/ctrlProps/ctrlProp149.xml><?xml version="1.0" encoding="utf-8"?>
<formControlPr xmlns="http://schemas.microsoft.com/office/spreadsheetml/2009/9/main" objectType="CheckBox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66675</xdr:rowOff>
        </xdr:from>
        <xdr:to>
          <xdr:col>11</xdr:col>
          <xdr:colOff>38100</xdr:colOff>
          <xdr:row>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57150</xdr:rowOff>
        </xdr:from>
        <xdr:to>
          <xdr:col>11</xdr:col>
          <xdr:colOff>38100</xdr:colOff>
          <xdr:row>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47625</xdr:rowOff>
        </xdr:from>
        <xdr:to>
          <xdr:col>11</xdr:col>
          <xdr:colOff>38100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11</xdr:col>
          <xdr:colOff>38100</xdr:colOff>
          <xdr:row>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9525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66675</xdr:rowOff>
        </xdr:from>
        <xdr:to>
          <xdr:col>13</xdr:col>
          <xdr:colOff>9525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</xdr:row>
          <xdr:rowOff>57150</xdr:rowOff>
        </xdr:from>
        <xdr:to>
          <xdr:col>13</xdr:col>
          <xdr:colOff>9525</xdr:colOff>
          <xdr:row>7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47625</xdr:rowOff>
        </xdr:from>
        <xdr:to>
          <xdr:col>13</xdr:col>
          <xdr:colOff>9525</xdr:colOff>
          <xdr:row>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38100</xdr:rowOff>
        </xdr:from>
        <xdr:to>
          <xdr:col>13</xdr:col>
          <xdr:colOff>9525</xdr:colOff>
          <xdr:row>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9525</xdr:rowOff>
        </xdr:from>
        <xdr:to>
          <xdr:col>13</xdr:col>
          <xdr:colOff>9525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0</xdr:rowOff>
        </xdr:from>
        <xdr:to>
          <xdr:col>13</xdr:col>
          <xdr:colOff>9525</xdr:colOff>
          <xdr:row>10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</xdr:row>
          <xdr:rowOff>66675</xdr:rowOff>
        </xdr:from>
        <xdr:to>
          <xdr:col>14</xdr:col>
          <xdr:colOff>104775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6</xdr:row>
          <xdr:rowOff>57150</xdr:rowOff>
        </xdr:from>
        <xdr:to>
          <xdr:col>14</xdr:col>
          <xdr:colOff>104775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47625</xdr:rowOff>
        </xdr:from>
        <xdr:to>
          <xdr:col>14</xdr:col>
          <xdr:colOff>104775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38100</xdr:rowOff>
        </xdr:from>
        <xdr:to>
          <xdr:col>14</xdr:col>
          <xdr:colOff>104775</xdr:colOff>
          <xdr:row>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9</xdr:row>
          <xdr:rowOff>9525</xdr:rowOff>
        </xdr:from>
        <xdr:to>
          <xdr:col>14</xdr:col>
          <xdr:colOff>104775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66675</xdr:rowOff>
        </xdr:from>
        <xdr:to>
          <xdr:col>17</xdr:col>
          <xdr:colOff>38100</xdr:colOff>
          <xdr:row>6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</xdr:row>
          <xdr:rowOff>57150</xdr:rowOff>
        </xdr:from>
        <xdr:to>
          <xdr:col>17</xdr:col>
          <xdr:colOff>38100</xdr:colOff>
          <xdr:row>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47625</xdr:rowOff>
        </xdr:from>
        <xdr:to>
          <xdr:col>17</xdr:col>
          <xdr:colOff>38100</xdr:colOff>
          <xdr:row>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38100</xdr:rowOff>
        </xdr:from>
        <xdr:to>
          <xdr:col>17</xdr:col>
          <xdr:colOff>38100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9525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0</xdr:rowOff>
        </xdr:from>
        <xdr:to>
          <xdr:col>17</xdr:col>
          <xdr:colOff>38100</xdr:colOff>
          <xdr:row>10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</xdr:row>
          <xdr:rowOff>9525</xdr:rowOff>
        </xdr:from>
        <xdr:to>
          <xdr:col>19</xdr:col>
          <xdr:colOff>76200</xdr:colOff>
          <xdr:row>10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</xdr:row>
          <xdr:rowOff>38100</xdr:rowOff>
        </xdr:from>
        <xdr:to>
          <xdr:col>19</xdr:col>
          <xdr:colOff>76200</xdr:colOff>
          <xdr:row>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</xdr:row>
          <xdr:rowOff>47625</xdr:rowOff>
        </xdr:from>
        <xdr:to>
          <xdr:col>19</xdr:col>
          <xdr:colOff>76200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</xdr:row>
          <xdr:rowOff>57150</xdr:rowOff>
        </xdr:from>
        <xdr:to>
          <xdr:col>19</xdr:col>
          <xdr:colOff>76200</xdr:colOff>
          <xdr:row>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</xdr:row>
          <xdr:rowOff>66675</xdr:rowOff>
        </xdr:from>
        <xdr:to>
          <xdr:col>19</xdr:col>
          <xdr:colOff>76200</xdr:colOff>
          <xdr:row>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66675</xdr:rowOff>
        </xdr:from>
        <xdr:to>
          <xdr:col>21</xdr:col>
          <xdr:colOff>57150</xdr:colOff>
          <xdr:row>6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57150</xdr:rowOff>
        </xdr:from>
        <xdr:to>
          <xdr:col>21</xdr:col>
          <xdr:colOff>57150</xdr:colOff>
          <xdr:row>7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</xdr:row>
          <xdr:rowOff>47625</xdr:rowOff>
        </xdr:from>
        <xdr:to>
          <xdr:col>21</xdr:col>
          <xdr:colOff>57150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8</xdr:row>
          <xdr:rowOff>38100</xdr:rowOff>
        </xdr:from>
        <xdr:to>
          <xdr:col>21</xdr:col>
          <xdr:colOff>57150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9</xdr:row>
          <xdr:rowOff>9525</xdr:rowOff>
        </xdr:from>
        <xdr:to>
          <xdr:col>21</xdr:col>
          <xdr:colOff>57150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</xdr:row>
          <xdr:rowOff>0</xdr:rowOff>
        </xdr:from>
        <xdr:to>
          <xdr:col>21</xdr:col>
          <xdr:colOff>57150</xdr:colOff>
          <xdr:row>10</xdr:row>
          <xdr:rowOff>333375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66675</xdr:rowOff>
        </xdr:from>
        <xdr:to>
          <xdr:col>23</xdr:col>
          <xdr:colOff>19050</xdr:colOff>
          <xdr:row>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57150</xdr:rowOff>
        </xdr:from>
        <xdr:to>
          <xdr:col>23</xdr:col>
          <xdr:colOff>19050</xdr:colOff>
          <xdr:row>7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47625</xdr:rowOff>
        </xdr:from>
        <xdr:to>
          <xdr:col>23</xdr:col>
          <xdr:colOff>19050</xdr:colOff>
          <xdr:row>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38100</xdr:rowOff>
        </xdr:from>
        <xdr:to>
          <xdr:col>23</xdr:col>
          <xdr:colOff>19050</xdr:colOff>
          <xdr:row>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9525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5</xdr:row>
          <xdr:rowOff>66675</xdr:rowOff>
        </xdr:from>
        <xdr:to>
          <xdr:col>25</xdr:col>
          <xdr:colOff>38100</xdr:colOff>
          <xdr:row>6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6</xdr:row>
          <xdr:rowOff>57150</xdr:rowOff>
        </xdr:from>
        <xdr:to>
          <xdr:col>25</xdr:col>
          <xdr:colOff>38100</xdr:colOff>
          <xdr:row>7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</xdr:row>
          <xdr:rowOff>47625</xdr:rowOff>
        </xdr:from>
        <xdr:to>
          <xdr:col>25</xdr:col>
          <xdr:colOff>38100</xdr:colOff>
          <xdr:row>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38100</xdr:rowOff>
        </xdr:from>
        <xdr:to>
          <xdr:col>25</xdr:col>
          <xdr:colOff>38100</xdr:colOff>
          <xdr:row>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</xdr:row>
          <xdr:rowOff>9525</xdr:rowOff>
        </xdr:from>
        <xdr:to>
          <xdr:col>25</xdr:col>
          <xdr:colOff>38100</xdr:colOff>
          <xdr:row>10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10</xdr:row>
          <xdr:rowOff>0</xdr:rowOff>
        </xdr:from>
        <xdr:to>
          <xdr:col>25</xdr:col>
          <xdr:colOff>38100</xdr:colOff>
          <xdr:row>10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9525</xdr:rowOff>
        </xdr:from>
        <xdr:to>
          <xdr:col>27</xdr:col>
          <xdr:colOff>38100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38100</xdr:rowOff>
        </xdr:from>
        <xdr:to>
          <xdr:col>27</xdr:col>
          <xdr:colOff>38100</xdr:colOff>
          <xdr:row>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47625</xdr:rowOff>
        </xdr:from>
        <xdr:to>
          <xdr:col>27</xdr:col>
          <xdr:colOff>38100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6</xdr:row>
          <xdr:rowOff>57150</xdr:rowOff>
        </xdr:from>
        <xdr:to>
          <xdr:col>27</xdr:col>
          <xdr:colOff>38100</xdr:colOff>
          <xdr:row>7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</xdr:row>
          <xdr:rowOff>66675</xdr:rowOff>
        </xdr:from>
        <xdr:to>
          <xdr:col>27</xdr:col>
          <xdr:colOff>38100</xdr:colOff>
          <xdr:row>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66675</xdr:rowOff>
        </xdr:from>
        <xdr:to>
          <xdr:col>29</xdr:col>
          <xdr:colOff>47625</xdr:colOff>
          <xdr:row>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57150</xdr:rowOff>
        </xdr:from>
        <xdr:to>
          <xdr:col>29</xdr:col>
          <xdr:colOff>47625</xdr:colOff>
          <xdr:row>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47625</xdr:rowOff>
        </xdr:from>
        <xdr:to>
          <xdr:col>29</xdr:col>
          <xdr:colOff>47625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38100</xdr:rowOff>
        </xdr:from>
        <xdr:to>
          <xdr:col>29</xdr:col>
          <xdr:colOff>47625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9525</xdr:rowOff>
        </xdr:from>
        <xdr:to>
          <xdr:col>29</xdr:col>
          <xdr:colOff>47625</xdr:colOff>
          <xdr:row>10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47625</xdr:colOff>
          <xdr:row>10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9</xdr:row>
          <xdr:rowOff>9525</xdr:rowOff>
        </xdr:from>
        <xdr:to>
          <xdr:col>31</xdr:col>
          <xdr:colOff>28575</xdr:colOff>
          <xdr:row>10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</xdr:row>
          <xdr:rowOff>38100</xdr:rowOff>
        </xdr:from>
        <xdr:to>
          <xdr:col>31</xdr:col>
          <xdr:colOff>28575</xdr:colOff>
          <xdr:row>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28575</xdr:colOff>
          <xdr:row>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</xdr:row>
          <xdr:rowOff>57150</xdr:rowOff>
        </xdr:from>
        <xdr:to>
          <xdr:col>31</xdr:col>
          <xdr:colOff>28575</xdr:colOff>
          <xdr:row>7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5</xdr:row>
          <xdr:rowOff>66675</xdr:rowOff>
        </xdr:from>
        <xdr:to>
          <xdr:col>31</xdr:col>
          <xdr:colOff>28575</xdr:colOff>
          <xdr:row>6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5</xdr:row>
          <xdr:rowOff>66675</xdr:rowOff>
        </xdr:from>
        <xdr:to>
          <xdr:col>32</xdr:col>
          <xdr:colOff>180975</xdr:colOff>
          <xdr:row>6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6</xdr:row>
          <xdr:rowOff>57150</xdr:rowOff>
        </xdr:from>
        <xdr:to>
          <xdr:col>32</xdr:col>
          <xdr:colOff>180975</xdr:colOff>
          <xdr:row>7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7</xdr:row>
          <xdr:rowOff>47625</xdr:rowOff>
        </xdr:from>
        <xdr:to>
          <xdr:col>32</xdr:col>
          <xdr:colOff>180975</xdr:colOff>
          <xdr:row>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8</xdr:row>
          <xdr:rowOff>38100</xdr:rowOff>
        </xdr:from>
        <xdr:to>
          <xdr:col>32</xdr:col>
          <xdr:colOff>180975</xdr:colOff>
          <xdr:row>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</xdr:row>
          <xdr:rowOff>9525</xdr:rowOff>
        </xdr:from>
        <xdr:to>
          <xdr:col>32</xdr:col>
          <xdr:colOff>180975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10</xdr:row>
          <xdr:rowOff>0</xdr:rowOff>
        </xdr:from>
        <xdr:to>
          <xdr:col>32</xdr:col>
          <xdr:colOff>180975</xdr:colOff>
          <xdr:row>10</xdr:row>
          <xdr:rowOff>333375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361950</xdr:rowOff>
        </xdr:from>
        <xdr:to>
          <xdr:col>11</xdr:col>
          <xdr:colOff>38100</xdr:colOff>
          <xdr:row>13</xdr:row>
          <xdr:rowOff>447675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447675</xdr:rowOff>
        </xdr:from>
        <xdr:to>
          <xdr:col>11</xdr:col>
          <xdr:colOff>38100</xdr:colOff>
          <xdr:row>14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457200</xdr:rowOff>
        </xdr:from>
        <xdr:to>
          <xdr:col>11</xdr:col>
          <xdr:colOff>38100</xdr:colOff>
          <xdr:row>15</xdr:row>
          <xdr:rowOff>457200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457200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11</xdr:col>
          <xdr:colOff>38100</xdr:colOff>
          <xdr:row>18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361950</xdr:rowOff>
        </xdr:from>
        <xdr:to>
          <xdr:col>13</xdr:col>
          <xdr:colOff>9525</xdr:colOff>
          <xdr:row>13</xdr:row>
          <xdr:rowOff>447675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447675</xdr:rowOff>
        </xdr:from>
        <xdr:to>
          <xdr:col>13</xdr:col>
          <xdr:colOff>9525</xdr:colOff>
          <xdr:row>14</xdr:row>
          <xdr:rowOff>457200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457200</xdr:rowOff>
        </xdr:from>
        <xdr:to>
          <xdr:col>13</xdr:col>
          <xdr:colOff>9525</xdr:colOff>
          <xdr:row>15</xdr:row>
          <xdr:rowOff>457200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15</xdr:row>
          <xdr:rowOff>457200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17</xdr:row>
          <xdr:rowOff>0</xdr:rowOff>
        </xdr:from>
        <xdr:to>
          <xdr:col>13</xdr:col>
          <xdr:colOff>9525</xdr:colOff>
          <xdr:row>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361950</xdr:rowOff>
        </xdr:from>
        <xdr:to>
          <xdr:col>14</xdr:col>
          <xdr:colOff>104775</xdr:colOff>
          <xdr:row>13</xdr:row>
          <xdr:rowOff>447675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13</xdr:row>
          <xdr:rowOff>447675</xdr:rowOff>
        </xdr:from>
        <xdr:to>
          <xdr:col>14</xdr:col>
          <xdr:colOff>104775</xdr:colOff>
          <xdr:row>14</xdr:row>
          <xdr:rowOff>457200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457200</xdr:rowOff>
        </xdr:from>
        <xdr:to>
          <xdr:col>14</xdr:col>
          <xdr:colOff>104775</xdr:colOff>
          <xdr:row>15</xdr:row>
          <xdr:rowOff>457200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15</xdr:row>
          <xdr:rowOff>457200</xdr:rowOff>
        </xdr:from>
        <xdr:to>
          <xdr:col>14</xdr:col>
          <xdr:colOff>104775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0</xdr:rowOff>
        </xdr:from>
        <xdr:to>
          <xdr:col>14</xdr:col>
          <xdr:colOff>104775</xdr:colOff>
          <xdr:row>18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361950</xdr:rowOff>
        </xdr:from>
        <xdr:to>
          <xdr:col>17</xdr:col>
          <xdr:colOff>38100</xdr:colOff>
          <xdr:row>13</xdr:row>
          <xdr:rowOff>447675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447675</xdr:rowOff>
        </xdr:from>
        <xdr:to>
          <xdr:col>17</xdr:col>
          <xdr:colOff>38100</xdr:colOff>
          <xdr:row>14</xdr:row>
          <xdr:rowOff>457200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457200</xdr:rowOff>
        </xdr:from>
        <xdr:to>
          <xdr:col>17</xdr:col>
          <xdr:colOff>38100</xdr:colOff>
          <xdr:row>15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457200</xdr:rowOff>
        </xdr:from>
        <xdr:to>
          <xdr:col>17</xdr:col>
          <xdr:colOff>38100</xdr:colOff>
          <xdr:row>17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0</xdr:rowOff>
        </xdr:from>
        <xdr:to>
          <xdr:col>17</xdr:col>
          <xdr:colOff>38100</xdr:colOff>
          <xdr:row>18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</xdr:row>
          <xdr:rowOff>361950</xdr:rowOff>
        </xdr:from>
        <xdr:to>
          <xdr:col>19</xdr:col>
          <xdr:colOff>76200</xdr:colOff>
          <xdr:row>13</xdr:row>
          <xdr:rowOff>447675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</xdr:row>
          <xdr:rowOff>447675</xdr:rowOff>
        </xdr:from>
        <xdr:to>
          <xdr:col>19</xdr:col>
          <xdr:colOff>76200</xdr:colOff>
          <xdr:row>14</xdr:row>
          <xdr:rowOff>457200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</xdr:row>
          <xdr:rowOff>457200</xdr:rowOff>
        </xdr:from>
        <xdr:to>
          <xdr:col>19</xdr:col>
          <xdr:colOff>76200</xdr:colOff>
          <xdr:row>15</xdr:row>
          <xdr:rowOff>457200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</xdr:row>
          <xdr:rowOff>457200</xdr:rowOff>
        </xdr:from>
        <xdr:to>
          <xdr:col>19</xdr:col>
          <xdr:colOff>76200</xdr:colOff>
          <xdr:row>17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</xdr:row>
          <xdr:rowOff>0</xdr:rowOff>
        </xdr:from>
        <xdr:to>
          <xdr:col>19</xdr:col>
          <xdr:colOff>76200</xdr:colOff>
          <xdr:row>18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12</xdr:row>
          <xdr:rowOff>361950</xdr:rowOff>
        </xdr:from>
        <xdr:to>
          <xdr:col>21</xdr:col>
          <xdr:colOff>57150</xdr:colOff>
          <xdr:row>13</xdr:row>
          <xdr:rowOff>447675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13</xdr:row>
          <xdr:rowOff>447675</xdr:rowOff>
        </xdr:from>
        <xdr:to>
          <xdr:col>21</xdr:col>
          <xdr:colOff>57150</xdr:colOff>
          <xdr:row>14</xdr:row>
          <xdr:rowOff>457200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14</xdr:row>
          <xdr:rowOff>457200</xdr:rowOff>
        </xdr:from>
        <xdr:to>
          <xdr:col>21</xdr:col>
          <xdr:colOff>57150</xdr:colOff>
          <xdr:row>15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</xdr:row>
          <xdr:rowOff>457200</xdr:rowOff>
        </xdr:from>
        <xdr:to>
          <xdr:col>21</xdr:col>
          <xdr:colOff>57150</xdr:colOff>
          <xdr:row>17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17</xdr:row>
          <xdr:rowOff>0</xdr:rowOff>
        </xdr:from>
        <xdr:to>
          <xdr:col>21</xdr:col>
          <xdr:colOff>57150</xdr:colOff>
          <xdr:row>18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361950</xdr:rowOff>
        </xdr:from>
        <xdr:to>
          <xdr:col>23</xdr:col>
          <xdr:colOff>19050</xdr:colOff>
          <xdr:row>13</xdr:row>
          <xdr:rowOff>447675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447675</xdr:rowOff>
        </xdr:from>
        <xdr:to>
          <xdr:col>23</xdr:col>
          <xdr:colOff>19050</xdr:colOff>
          <xdr:row>14</xdr:row>
          <xdr:rowOff>457200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457200</xdr:rowOff>
        </xdr:from>
        <xdr:to>
          <xdr:col>23</xdr:col>
          <xdr:colOff>19050</xdr:colOff>
          <xdr:row>15</xdr:row>
          <xdr:rowOff>457200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457200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0</xdr:rowOff>
        </xdr:from>
        <xdr:to>
          <xdr:col>23</xdr:col>
          <xdr:colOff>19050</xdr:colOff>
          <xdr:row>18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12</xdr:row>
          <xdr:rowOff>361950</xdr:rowOff>
        </xdr:from>
        <xdr:to>
          <xdr:col>25</xdr:col>
          <xdr:colOff>38100</xdr:colOff>
          <xdr:row>13</xdr:row>
          <xdr:rowOff>447675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13</xdr:row>
          <xdr:rowOff>447675</xdr:rowOff>
        </xdr:from>
        <xdr:to>
          <xdr:col>25</xdr:col>
          <xdr:colOff>38100</xdr:colOff>
          <xdr:row>14</xdr:row>
          <xdr:rowOff>457200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14</xdr:row>
          <xdr:rowOff>457200</xdr:rowOff>
        </xdr:from>
        <xdr:to>
          <xdr:col>25</xdr:col>
          <xdr:colOff>38100</xdr:colOff>
          <xdr:row>15</xdr:row>
          <xdr:rowOff>457200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15</xdr:row>
          <xdr:rowOff>457200</xdr:rowOff>
        </xdr:from>
        <xdr:to>
          <xdr:col>25</xdr:col>
          <xdr:colOff>38100</xdr:colOff>
          <xdr:row>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0</xdr:rowOff>
        </xdr:from>
        <xdr:to>
          <xdr:col>25</xdr:col>
          <xdr:colOff>38100</xdr:colOff>
          <xdr:row>18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</xdr:row>
          <xdr:rowOff>361950</xdr:rowOff>
        </xdr:from>
        <xdr:to>
          <xdr:col>27</xdr:col>
          <xdr:colOff>38100</xdr:colOff>
          <xdr:row>13</xdr:row>
          <xdr:rowOff>447675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</xdr:row>
          <xdr:rowOff>447675</xdr:rowOff>
        </xdr:from>
        <xdr:to>
          <xdr:col>27</xdr:col>
          <xdr:colOff>38100</xdr:colOff>
          <xdr:row>14</xdr:row>
          <xdr:rowOff>457200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</xdr:row>
          <xdr:rowOff>457200</xdr:rowOff>
        </xdr:from>
        <xdr:to>
          <xdr:col>27</xdr:col>
          <xdr:colOff>38100</xdr:colOff>
          <xdr:row>15</xdr:row>
          <xdr:rowOff>457200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</xdr:row>
          <xdr:rowOff>457200</xdr:rowOff>
        </xdr:from>
        <xdr:to>
          <xdr:col>27</xdr:col>
          <xdr:colOff>38100</xdr:colOff>
          <xdr:row>17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</xdr:row>
          <xdr:rowOff>0</xdr:rowOff>
        </xdr:from>
        <xdr:to>
          <xdr:col>27</xdr:col>
          <xdr:colOff>38100</xdr:colOff>
          <xdr:row>18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361950</xdr:rowOff>
        </xdr:from>
        <xdr:to>
          <xdr:col>29</xdr:col>
          <xdr:colOff>47625</xdr:colOff>
          <xdr:row>13</xdr:row>
          <xdr:rowOff>447675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447675</xdr:rowOff>
        </xdr:from>
        <xdr:to>
          <xdr:col>29</xdr:col>
          <xdr:colOff>47625</xdr:colOff>
          <xdr:row>14</xdr:row>
          <xdr:rowOff>457200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457200</xdr:rowOff>
        </xdr:from>
        <xdr:to>
          <xdr:col>29</xdr:col>
          <xdr:colOff>47625</xdr:colOff>
          <xdr:row>15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457200</xdr:rowOff>
        </xdr:from>
        <xdr:to>
          <xdr:col>29</xdr:col>
          <xdr:colOff>47625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47625</xdr:colOff>
          <xdr:row>18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12</xdr:row>
          <xdr:rowOff>361950</xdr:rowOff>
        </xdr:from>
        <xdr:to>
          <xdr:col>31</xdr:col>
          <xdr:colOff>28575</xdr:colOff>
          <xdr:row>13</xdr:row>
          <xdr:rowOff>447675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13</xdr:row>
          <xdr:rowOff>447675</xdr:rowOff>
        </xdr:from>
        <xdr:to>
          <xdr:col>31</xdr:col>
          <xdr:colOff>28575</xdr:colOff>
          <xdr:row>14</xdr:row>
          <xdr:rowOff>457200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14</xdr:row>
          <xdr:rowOff>457200</xdr:rowOff>
        </xdr:from>
        <xdr:to>
          <xdr:col>31</xdr:col>
          <xdr:colOff>28575</xdr:colOff>
          <xdr:row>15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457200</xdr:rowOff>
        </xdr:from>
        <xdr:to>
          <xdr:col>31</xdr:col>
          <xdr:colOff>28575</xdr:colOff>
          <xdr:row>17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17</xdr:row>
          <xdr:rowOff>0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12</xdr:row>
          <xdr:rowOff>361950</xdr:rowOff>
        </xdr:from>
        <xdr:to>
          <xdr:col>32</xdr:col>
          <xdr:colOff>180975</xdr:colOff>
          <xdr:row>13</xdr:row>
          <xdr:rowOff>447675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13</xdr:row>
          <xdr:rowOff>447675</xdr:rowOff>
        </xdr:from>
        <xdr:to>
          <xdr:col>32</xdr:col>
          <xdr:colOff>180975</xdr:colOff>
          <xdr:row>14</xdr:row>
          <xdr:rowOff>457200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14</xdr:row>
          <xdr:rowOff>457200</xdr:rowOff>
        </xdr:from>
        <xdr:to>
          <xdr:col>32</xdr:col>
          <xdr:colOff>180975</xdr:colOff>
          <xdr:row>15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15</xdr:row>
          <xdr:rowOff>457200</xdr:rowOff>
        </xdr:from>
        <xdr:to>
          <xdr:col>32</xdr:col>
          <xdr:colOff>180975</xdr:colOff>
          <xdr:row>17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0</xdr:rowOff>
        </xdr:from>
        <xdr:to>
          <xdr:col>32</xdr:col>
          <xdr:colOff>180975</xdr:colOff>
          <xdr:row>18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238125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495300</xdr:colOff>
          <xdr:row>25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85725</xdr:rowOff>
        </xdr:from>
        <xdr:to>
          <xdr:col>2</xdr:col>
          <xdr:colOff>495300</xdr:colOff>
          <xdr:row>25</xdr:row>
          <xdr:rowOff>352425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238125</xdr:rowOff>
        </xdr:from>
        <xdr:to>
          <xdr:col>19</xdr:col>
          <xdr:colOff>323850</xdr:colOff>
          <xdr:row>24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19050</xdr:rowOff>
        </xdr:from>
        <xdr:to>
          <xdr:col>19</xdr:col>
          <xdr:colOff>323850</xdr:colOff>
          <xdr:row>25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25</xdr:row>
          <xdr:rowOff>57150</xdr:rowOff>
        </xdr:from>
        <xdr:to>
          <xdr:col>19</xdr:col>
          <xdr:colOff>323850</xdr:colOff>
          <xdr:row>25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257175</xdr:rowOff>
        </xdr:from>
        <xdr:to>
          <xdr:col>2</xdr:col>
          <xdr:colOff>447675</xdr:colOff>
          <xdr:row>34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247650</xdr:rowOff>
        </xdr:from>
        <xdr:to>
          <xdr:col>19</xdr:col>
          <xdr:colOff>323850</xdr:colOff>
          <xdr:row>34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19050</xdr:rowOff>
        </xdr:from>
        <xdr:to>
          <xdr:col>19</xdr:col>
          <xdr:colOff>323850</xdr:colOff>
          <xdr:row>35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323850</xdr:colOff>
          <xdr:row>36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257175</xdr:rowOff>
        </xdr:from>
        <xdr:to>
          <xdr:col>19</xdr:col>
          <xdr:colOff>323850</xdr:colOff>
          <xdr:row>37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247650</xdr:rowOff>
        </xdr:from>
        <xdr:to>
          <xdr:col>19</xdr:col>
          <xdr:colOff>323850</xdr:colOff>
          <xdr:row>38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9525</xdr:rowOff>
        </xdr:from>
        <xdr:to>
          <xdr:col>19</xdr:col>
          <xdr:colOff>323850</xdr:colOff>
          <xdr:row>39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238125</xdr:rowOff>
        </xdr:from>
        <xdr:to>
          <xdr:col>19</xdr:col>
          <xdr:colOff>323850</xdr:colOff>
          <xdr:row>40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247650</xdr:rowOff>
        </xdr:from>
        <xdr:to>
          <xdr:col>2</xdr:col>
          <xdr:colOff>447675</xdr:colOff>
          <xdr:row>47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257175</xdr:rowOff>
        </xdr:from>
        <xdr:to>
          <xdr:col>19</xdr:col>
          <xdr:colOff>323850</xdr:colOff>
          <xdr:row>47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47</xdr:row>
          <xdr:rowOff>9525</xdr:rowOff>
        </xdr:from>
        <xdr:to>
          <xdr:col>19</xdr:col>
          <xdr:colOff>323850</xdr:colOff>
          <xdr:row>48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48</xdr:row>
          <xdr:rowOff>0</xdr:rowOff>
        </xdr:from>
        <xdr:to>
          <xdr:col>19</xdr:col>
          <xdr:colOff>323850</xdr:colOff>
          <xdr:row>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247650</xdr:rowOff>
        </xdr:from>
        <xdr:to>
          <xdr:col>2</xdr:col>
          <xdr:colOff>447675</xdr:colOff>
          <xdr:row>35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247650</xdr:rowOff>
        </xdr:from>
        <xdr:to>
          <xdr:col>2</xdr:col>
          <xdr:colOff>447675</xdr:colOff>
          <xdr:row>35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35</xdr:row>
          <xdr:rowOff>257175</xdr:rowOff>
        </xdr:from>
        <xdr:to>
          <xdr:col>2</xdr:col>
          <xdr:colOff>447675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0</xdr:rowOff>
        </xdr:from>
        <xdr:to>
          <xdr:col>19</xdr:col>
          <xdr:colOff>323850</xdr:colOff>
          <xdr:row>27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247650</xdr:rowOff>
        </xdr:from>
        <xdr:to>
          <xdr:col>19</xdr:col>
          <xdr:colOff>323850</xdr:colOff>
          <xdr:row>28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28</xdr:row>
          <xdr:rowOff>66675</xdr:rowOff>
        </xdr:from>
        <xdr:to>
          <xdr:col>19</xdr:col>
          <xdr:colOff>323850</xdr:colOff>
          <xdr:row>28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39</xdr:row>
          <xdr:rowOff>247650</xdr:rowOff>
        </xdr:from>
        <xdr:to>
          <xdr:col>19</xdr:col>
          <xdr:colOff>133350</xdr:colOff>
          <xdr:row>40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7"/>
  <sheetViews>
    <sheetView showGridLines="0" tabSelected="1" showWhiteSpace="0" topLeftCell="A29" zoomScaleNormal="100" zoomScaleSheetLayoutView="96" workbookViewId="0">
      <selection activeCell="AJ3" sqref="AJ3"/>
    </sheetView>
  </sheetViews>
  <sheetFormatPr defaultColWidth="9.140625" defaultRowHeight="14.25" x14ac:dyDescent="0.2"/>
  <cols>
    <col min="1" max="1" width="1.7109375" style="13" customWidth="1"/>
    <col min="2" max="2" width="2.7109375" style="1" customWidth="1"/>
    <col min="3" max="3" width="7.5703125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1.28515625" style="1" customWidth="1"/>
    <col min="37" max="37" width="2.5703125" style="1" hidden="1" customWidth="1"/>
    <col min="38" max="16384" width="9.140625" style="13"/>
  </cols>
  <sheetData>
    <row r="1" spans="1:37" ht="4.5" customHeight="1" thickBot="1" x14ac:dyDescent="0.25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 x14ac:dyDescent="0.25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 x14ac:dyDescent="0.25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 x14ac:dyDescent="0.25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7">
        <v>42251</v>
      </c>
      <c r="AJ4" s="281"/>
      <c r="AK4" s="66"/>
    </row>
    <row r="5" spans="1:37" s="14" customFormat="1" ht="25.15" customHeight="1" x14ac:dyDescent="0.2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 x14ac:dyDescent="0.25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0.33333333333333331</v>
      </c>
      <c r="AK6" s="66"/>
    </row>
    <row r="7" spans="1:37" s="48" customFormat="1" ht="27.6" customHeight="1" x14ac:dyDescent="0.25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0.5</v>
      </c>
      <c r="AK7" s="49"/>
    </row>
    <row r="8" spans="1:37" s="48" customFormat="1" ht="27.6" customHeight="1" x14ac:dyDescent="0.25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0.5</v>
      </c>
      <c r="AK8" s="49"/>
    </row>
    <row r="9" spans="1:37" s="48" customFormat="1" ht="27.6" customHeight="1" x14ac:dyDescent="0.25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0.33333333333333331</v>
      </c>
      <c r="AK9" s="49"/>
    </row>
    <row r="10" spans="1:37" s="48" customFormat="1" ht="27.6" customHeight="1" x14ac:dyDescent="0.25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8.3333333333333329E-2</v>
      </c>
      <c r="AK10" s="49"/>
    </row>
    <row r="11" spans="1:37" s="48" customFormat="1" ht="27.6" customHeight="1" x14ac:dyDescent="0.25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0.5</v>
      </c>
      <c r="AK11" s="49"/>
    </row>
    <row r="12" spans="1:37" s="3" customFormat="1" ht="33.75" x14ac:dyDescent="0.2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 x14ac:dyDescent="0.2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 x14ac:dyDescent="0.25">
      <c r="A14" s="221"/>
      <c r="B14" s="282" t="s">
        <v>39</v>
      </c>
      <c r="C14" s="282"/>
      <c r="D14" s="282"/>
      <c r="E14" s="282"/>
      <c r="F14" s="282"/>
      <c r="G14" s="282"/>
      <c r="H14" s="282"/>
      <c r="I14" s="282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 x14ac:dyDescent="0.25">
      <c r="A15" s="221"/>
      <c r="B15" s="282" t="s">
        <v>40</v>
      </c>
      <c r="C15" s="282"/>
      <c r="D15" s="282"/>
      <c r="E15" s="282"/>
      <c r="F15" s="282"/>
      <c r="G15" s="282"/>
      <c r="H15" s="282"/>
      <c r="I15" s="282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0</v>
      </c>
      <c r="AK15" s="224"/>
    </row>
    <row r="16" spans="1:37" s="225" customFormat="1" ht="36.75" customHeight="1" x14ac:dyDescent="0.25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 x14ac:dyDescent="0.25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 x14ac:dyDescent="0.25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 x14ac:dyDescent="0.25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20</v>
      </c>
      <c r="AK19" s="224"/>
    </row>
    <row r="20" spans="1:37" s="3" customFormat="1" ht="14.45" customHeight="1" x14ac:dyDescent="0.2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 x14ac:dyDescent="0.2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 x14ac:dyDescent="0.2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 x14ac:dyDescent="0.25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 x14ac:dyDescent="0.25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 x14ac:dyDescent="0.15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 x14ac:dyDescent="0.15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5" t="s">
        <v>52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6"/>
      <c r="AK26" s="46"/>
    </row>
    <row r="27" spans="1:37" s="18" customFormat="1" ht="21" customHeight="1" x14ac:dyDescent="0.15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 x14ac:dyDescent="0.15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 x14ac:dyDescent="0.15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5" t="s">
        <v>44</v>
      </c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6"/>
      <c r="AK29" s="46"/>
    </row>
    <row r="30" spans="1:37" s="67" customFormat="1" ht="38.450000000000003" customHeight="1" x14ac:dyDescent="0.25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55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 x14ac:dyDescent="0.2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 x14ac:dyDescent="0.2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 x14ac:dyDescent="0.25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 x14ac:dyDescent="0.15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 x14ac:dyDescent="0.15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 x14ac:dyDescent="0.15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 x14ac:dyDescent="0.15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 x14ac:dyDescent="0.15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 x14ac:dyDescent="0.15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 x14ac:dyDescent="0.15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 x14ac:dyDescent="0.15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 x14ac:dyDescent="0.25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0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 x14ac:dyDescent="0.25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 x14ac:dyDescent="0.2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 x14ac:dyDescent="0.2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 x14ac:dyDescent="0.25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 x14ac:dyDescent="0.3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 x14ac:dyDescent="0.3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 x14ac:dyDescent="0.15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 x14ac:dyDescent="0.15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 x14ac:dyDescent="0.15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4"/>
      <c r="AK51" s="41"/>
    </row>
    <row r="52" spans="1:42" s="72" customFormat="1" ht="25.9" customHeight="1" x14ac:dyDescent="0.25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 x14ac:dyDescent="0.25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 x14ac:dyDescent="0.25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0.3405088062622309</v>
      </c>
      <c r="AI54" s="106"/>
      <c r="AJ54" s="107"/>
      <c r="AK54" s="65"/>
    </row>
    <row r="55" spans="1:42" ht="25.9" customHeight="1" x14ac:dyDescent="0.35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 x14ac:dyDescent="0.25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 x14ac:dyDescent="0.25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 x14ac:dyDescent="0.25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 x14ac:dyDescent="0.2"/>
    <row r="60" spans="1:42" ht="25.9" customHeight="1" x14ac:dyDescent="0.2"/>
    <row r="61" spans="1:42" ht="25.9" customHeight="1" x14ac:dyDescent="0.2"/>
    <row r="62" spans="1:42" ht="25.9" customHeight="1" x14ac:dyDescent="0.2"/>
    <row r="63" spans="1:42" ht="25.9" customHeight="1" x14ac:dyDescent="0.2"/>
    <row r="67" ht="51" customHeight="1" x14ac:dyDescent="0.2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66675</xdr:rowOff>
                  </from>
                  <to>
                    <xdr:col>11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57150</xdr:rowOff>
                  </from>
                  <to>
                    <xdr:col>11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47625</xdr:rowOff>
                  </from>
                  <to>
                    <xdr:col>11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11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9525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66675</xdr:rowOff>
                  </from>
                  <to>
                    <xdr:col>13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11</xdr:col>
                    <xdr:colOff>161925</xdr:colOff>
                    <xdr:row>6</xdr:row>
                    <xdr:rowOff>57150</xdr:rowOff>
                  </from>
                  <to>
                    <xdr:col>13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47625</xdr:rowOff>
                  </from>
                  <to>
                    <xdr:col>13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38100</xdr:rowOff>
                  </from>
                  <to>
                    <xdr:col>13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9525</xdr:rowOff>
                  </from>
                  <to>
                    <xdr:col>13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180975</xdr:colOff>
                    <xdr:row>5</xdr:row>
                    <xdr:rowOff>66675</xdr:rowOff>
                  </from>
                  <to>
                    <xdr:col>14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180975</xdr:colOff>
                    <xdr:row>6</xdr:row>
                    <xdr:rowOff>57150</xdr:rowOff>
                  </from>
                  <to>
                    <xdr:col>14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47625</xdr:rowOff>
                  </from>
                  <to>
                    <xdr:col>14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180975</xdr:colOff>
                    <xdr:row>8</xdr:row>
                    <xdr:rowOff>38100</xdr:rowOff>
                  </from>
                  <to>
                    <xdr:col>14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180975</xdr:colOff>
                    <xdr:row>9</xdr:row>
                    <xdr:rowOff>9525</xdr:rowOff>
                  </from>
                  <to>
                    <xdr:col>14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66675</xdr:rowOff>
                  </from>
                  <to>
                    <xdr:col>17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57150</xdr:rowOff>
                  </from>
                  <to>
                    <xdr:col>17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47625</xdr:rowOff>
                  </from>
                  <to>
                    <xdr:col>17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38100</xdr:rowOff>
                  </from>
                  <to>
                    <xdr:col>17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9525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0</xdr:rowOff>
                  </from>
                  <to>
                    <xdr:col>17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17</xdr:col>
                    <xdr:colOff>219075</xdr:colOff>
                    <xdr:row>9</xdr:row>
                    <xdr:rowOff>9525</xdr:rowOff>
                  </from>
                  <to>
                    <xdr:col>19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8</xdr:row>
                    <xdr:rowOff>38100</xdr:rowOff>
                  </from>
                  <to>
                    <xdr:col>19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7</xdr:row>
                    <xdr:rowOff>47625</xdr:rowOff>
                  </from>
                  <to>
                    <xdr:col>19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219075</xdr:colOff>
                    <xdr:row>6</xdr:row>
                    <xdr:rowOff>57150</xdr:rowOff>
                  </from>
                  <to>
                    <xdr:col>19</xdr:col>
                    <xdr:colOff>76200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17</xdr:col>
                    <xdr:colOff>219075</xdr:colOff>
                    <xdr:row>5</xdr:row>
                    <xdr:rowOff>66675</xdr:rowOff>
                  </from>
                  <to>
                    <xdr:col>19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66675</xdr:rowOff>
                  </from>
                  <to>
                    <xdr:col>21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57150</xdr:rowOff>
                  </from>
                  <to>
                    <xdr:col>21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19</xdr:col>
                    <xdr:colOff>171450</xdr:colOff>
                    <xdr:row>7</xdr:row>
                    <xdr:rowOff>47625</xdr:rowOff>
                  </from>
                  <to>
                    <xdr:col>21</xdr:col>
                    <xdr:colOff>57150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8</xdr:row>
                    <xdr:rowOff>38100</xdr:rowOff>
                  </from>
                  <to>
                    <xdr:col>21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9</xdr:row>
                    <xdr:rowOff>9525</xdr:rowOff>
                  </from>
                  <to>
                    <xdr:col>21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10</xdr:row>
                    <xdr:rowOff>0</xdr:rowOff>
                  </from>
                  <to>
                    <xdr:col>21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66675</xdr:rowOff>
                  </from>
                  <to>
                    <xdr:col>23</xdr:col>
                    <xdr:colOff>19050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57150</xdr:rowOff>
                  </from>
                  <to>
                    <xdr:col>23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47625</xdr:rowOff>
                  </from>
                  <to>
                    <xdr:col>23</xdr:col>
                    <xdr:colOff>19050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38100</xdr:rowOff>
                  </from>
                  <to>
                    <xdr:col>23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9525</xdr:rowOff>
                  </from>
                  <to>
                    <xdr:col>23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23</xdr:col>
                    <xdr:colOff>180975</xdr:colOff>
                    <xdr:row>5</xdr:row>
                    <xdr:rowOff>66675</xdr:rowOff>
                  </from>
                  <to>
                    <xdr:col>25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23</xdr:col>
                    <xdr:colOff>180975</xdr:colOff>
                    <xdr:row>6</xdr:row>
                    <xdr:rowOff>57150</xdr:rowOff>
                  </from>
                  <to>
                    <xdr:col>25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23</xdr:col>
                    <xdr:colOff>180975</xdr:colOff>
                    <xdr:row>7</xdr:row>
                    <xdr:rowOff>47625</xdr:rowOff>
                  </from>
                  <to>
                    <xdr:col>25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38100</xdr:rowOff>
                  </from>
                  <to>
                    <xdr:col>25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23</xdr:col>
                    <xdr:colOff>180975</xdr:colOff>
                    <xdr:row>9</xdr:row>
                    <xdr:rowOff>9525</xdr:rowOff>
                  </from>
                  <to>
                    <xdr:col>25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23</xdr:col>
                    <xdr:colOff>180975</xdr:colOff>
                    <xdr:row>10</xdr:row>
                    <xdr:rowOff>0</xdr:rowOff>
                  </from>
                  <to>
                    <xdr:col>25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9525</xdr:rowOff>
                  </from>
                  <to>
                    <xdr:col>27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38100</xdr:rowOff>
                  </from>
                  <to>
                    <xdr:col>27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47625</xdr:rowOff>
                  </from>
                  <to>
                    <xdr:col>27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25</xdr:col>
                    <xdr:colOff>180975</xdr:colOff>
                    <xdr:row>6</xdr:row>
                    <xdr:rowOff>57150</xdr:rowOff>
                  </from>
                  <to>
                    <xdr:col>27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25</xdr:col>
                    <xdr:colOff>180975</xdr:colOff>
                    <xdr:row>5</xdr:row>
                    <xdr:rowOff>66675</xdr:rowOff>
                  </from>
                  <to>
                    <xdr:col>27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66675</xdr:rowOff>
                  </from>
                  <to>
                    <xdr:col>29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57150</xdr:rowOff>
                  </from>
                  <to>
                    <xdr:col>29</xdr:col>
                    <xdr:colOff>47625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47625</xdr:rowOff>
                  </from>
                  <to>
                    <xdr:col>29</xdr:col>
                    <xdr:colOff>47625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38100</xdr:rowOff>
                  </from>
                  <to>
                    <xdr:col>29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9525</xdr:rowOff>
                  </from>
                  <to>
                    <xdr:col>29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47625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29</xdr:col>
                    <xdr:colOff>180975</xdr:colOff>
                    <xdr:row>9</xdr:row>
                    <xdr:rowOff>9525</xdr:rowOff>
                  </from>
                  <to>
                    <xdr:col>31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29</xdr:col>
                    <xdr:colOff>180975</xdr:colOff>
                    <xdr:row>8</xdr:row>
                    <xdr:rowOff>38100</xdr:rowOff>
                  </from>
                  <to>
                    <xdr:col>31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29</xdr:col>
                    <xdr:colOff>180975</xdr:colOff>
                    <xdr:row>7</xdr:row>
                    <xdr:rowOff>47625</xdr:rowOff>
                  </from>
                  <to>
                    <xdr:col>31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29</xdr:col>
                    <xdr:colOff>180975</xdr:colOff>
                    <xdr:row>6</xdr:row>
                    <xdr:rowOff>57150</xdr:rowOff>
                  </from>
                  <to>
                    <xdr:col>31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29</xdr:col>
                    <xdr:colOff>180975</xdr:colOff>
                    <xdr:row>5</xdr:row>
                    <xdr:rowOff>66675</xdr:rowOff>
                  </from>
                  <to>
                    <xdr:col>31</xdr:col>
                    <xdr:colOff>28575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31</xdr:col>
                    <xdr:colOff>180975</xdr:colOff>
                    <xdr:row>5</xdr:row>
                    <xdr:rowOff>66675</xdr:rowOff>
                  </from>
                  <to>
                    <xdr:col>32</xdr:col>
                    <xdr:colOff>180975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31</xdr:col>
                    <xdr:colOff>180975</xdr:colOff>
                    <xdr:row>6</xdr:row>
                    <xdr:rowOff>57150</xdr:rowOff>
                  </from>
                  <to>
                    <xdr:col>32</xdr:col>
                    <xdr:colOff>180975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31</xdr:col>
                    <xdr:colOff>180975</xdr:colOff>
                    <xdr:row>7</xdr:row>
                    <xdr:rowOff>47625</xdr:rowOff>
                  </from>
                  <to>
                    <xdr:col>32</xdr:col>
                    <xdr:colOff>180975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31</xdr:col>
                    <xdr:colOff>180975</xdr:colOff>
                    <xdr:row>8</xdr:row>
                    <xdr:rowOff>38100</xdr:rowOff>
                  </from>
                  <to>
                    <xdr:col>32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31</xdr:col>
                    <xdr:colOff>180975</xdr:colOff>
                    <xdr:row>9</xdr:row>
                    <xdr:rowOff>9525</xdr:rowOff>
                  </from>
                  <to>
                    <xdr:col>32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31</xdr:col>
                    <xdr:colOff>180975</xdr:colOff>
                    <xdr:row>10</xdr:row>
                    <xdr:rowOff>0</xdr:rowOff>
                  </from>
                  <to>
                    <xdr:col>32</xdr:col>
                    <xdr:colOff>180975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361950</xdr:rowOff>
                  </from>
                  <to>
                    <xdr:col>11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447675</xdr:rowOff>
                  </from>
                  <to>
                    <xdr:col>11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457200</xdr:rowOff>
                  </from>
                  <to>
                    <xdr:col>11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457200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361950</xdr:rowOff>
                  </from>
                  <to>
                    <xdr:col>13</xdr:col>
                    <xdr:colOff>9525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447675</xdr:rowOff>
                  </from>
                  <to>
                    <xdr:col>13</xdr:col>
                    <xdr:colOff>9525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457200</xdr:rowOff>
                  </from>
                  <to>
                    <xdr:col>13</xdr:col>
                    <xdr:colOff>9525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11</xdr:col>
                    <xdr:colOff>161925</xdr:colOff>
                    <xdr:row>15</xdr:row>
                    <xdr:rowOff>457200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11</xdr:col>
                    <xdr:colOff>161925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361950</xdr:rowOff>
                  </from>
                  <to>
                    <xdr:col>14</xdr:col>
                    <xdr:colOff>104775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13</xdr:col>
                    <xdr:colOff>180975</xdr:colOff>
                    <xdr:row>13</xdr:row>
                    <xdr:rowOff>447675</xdr:rowOff>
                  </from>
                  <to>
                    <xdr:col>14</xdr:col>
                    <xdr:colOff>104775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457200</xdr:rowOff>
                  </from>
                  <to>
                    <xdr:col>14</xdr:col>
                    <xdr:colOff>104775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13</xdr:col>
                    <xdr:colOff>180975</xdr:colOff>
                    <xdr:row>15</xdr:row>
                    <xdr:rowOff>457200</xdr:rowOff>
                  </from>
                  <to>
                    <xdr:col>14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361950</xdr:rowOff>
                  </from>
                  <to>
                    <xdr:col>17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447675</xdr:rowOff>
                  </from>
                  <to>
                    <xdr:col>17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457200</xdr:rowOff>
                  </from>
                  <to>
                    <xdr:col>17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457200</xdr:rowOff>
                  </from>
                  <to>
                    <xdr:col>17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0</xdr:rowOff>
                  </from>
                  <to>
                    <xdr:col>17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17</xdr:col>
                    <xdr:colOff>219075</xdr:colOff>
                    <xdr:row>12</xdr:row>
                    <xdr:rowOff>361950</xdr:rowOff>
                  </from>
                  <to>
                    <xdr:col>19</xdr:col>
                    <xdr:colOff>76200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17</xdr:col>
                    <xdr:colOff>219075</xdr:colOff>
                    <xdr:row>13</xdr:row>
                    <xdr:rowOff>447675</xdr:rowOff>
                  </from>
                  <to>
                    <xdr:col>19</xdr:col>
                    <xdr:colOff>76200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17</xdr:col>
                    <xdr:colOff>219075</xdr:colOff>
                    <xdr:row>14</xdr:row>
                    <xdr:rowOff>457200</xdr:rowOff>
                  </from>
                  <to>
                    <xdr:col>19</xdr:col>
                    <xdr:colOff>76200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17</xdr:col>
                    <xdr:colOff>219075</xdr:colOff>
                    <xdr:row>15</xdr:row>
                    <xdr:rowOff>457200</xdr:rowOff>
                  </from>
                  <to>
                    <xdr:col>19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17</xdr:col>
                    <xdr:colOff>219075</xdr:colOff>
                    <xdr:row>17</xdr:row>
                    <xdr:rowOff>0</xdr:rowOff>
                  </from>
                  <to>
                    <xdr:col>19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19</xdr:col>
                    <xdr:colOff>171450</xdr:colOff>
                    <xdr:row>12</xdr:row>
                    <xdr:rowOff>361950</xdr:rowOff>
                  </from>
                  <to>
                    <xdr:col>21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19</xdr:col>
                    <xdr:colOff>171450</xdr:colOff>
                    <xdr:row>13</xdr:row>
                    <xdr:rowOff>447675</xdr:rowOff>
                  </from>
                  <to>
                    <xdr:col>21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19</xdr:col>
                    <xdr:colOff>171450</xdr:colOff>
                    <xdr:row>14</xdr:row>
                    <xdr:rowOff>457200</xdr:rowOff>
                  </from>
                  <to>
                    <xdr:col>21</xdr:col>
                    <xdr:colOff>57150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19</xdr:col>
                    <xdr:colOff>171450</xdr:colOff>
                    <xdr:row>15</xdr:row>
                    <xdr:rowOff>457200</xdr:rowOff>
                  </from>
                  <to>
                    <xdr:col>21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19</xdr:col>
                    <xdr:colOff>171450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361950</xdr:rowOff>
                  </from>
                  <to>
                    <xdr:col>23</xdr:col>
                    <xdr:colOff>19050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447675</xdr:rowOff>
                  </from>
                  <to>
                    <xdr:col>23</xdr:col>
                    <xdr:colOff>19050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457200</xdr:rowOff>
                  </from>
                  <to>
                    <xdr:col>23</xdr:col>
                    <xdr:colOff>19050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457200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23</xdr:col>
                    <xdr:colOff>180975</xdr:colOff>
                    <xdr:row>12</xdr:row>
                    <xdr:rowOff>361950</xdr:rowOff>
                  </from>
                  <to>
                    <xdr:col>25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23</xdr:col>
                    <xdr:colOff>180975</xdr:colOff>
                    <xdr:row>13</xdr:row>
                    <xdr:rowOff>447675</xdr:rowOff>
                  </from>
                  <to>
                    <xdr:col>25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14</xdr:row>
                    <xdr:rowOff>457200</xdr:rowOff>
                  </from>
                  <to>
                    <xdr:col>25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15</xdr:row>
                    <xdr:rowOff>457200</xdr:rowOff>
                  </from>
                  <to>
                    <xdr:col>25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0</xdr:rowOff>
                  </from>
                  <to>
                    <xdr:col>25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25</xdr:col>
                    <xdr:colOff>180975</xdr:colOff>
                    <xdr:row>12</xdr:row>
                    <xdr:rowOff>361950</xdr:rowOff>
                  </from>
                  <to>
                    <xdr:col>27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25</xdr:col>
                    <xdr:colOff>180975</xdr:colOff>
                    <xdr:row>13</xdr:row>
                    <xdr:rowOff>447675</xdr:rowOff>
                  </from>
                  <to>
                    <xdr:col>27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25</xdr:col>
                    <xdr:colOff>180975</xdr:colOff>
                    <xdr:row>14</xdr:row>
                    <xdr:rowOff>457200</xdr:rowOff>
                  </from>
                  <to>
                    <xdr:col>27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15</xdr:row>
                    <xdr:rowOff>457200</xdr:rowOff>
                  </from>
                  <to>
                    <xdr:col>27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17</xdr:row>
                    <xdr:rowOff>0</xdr:rowOff>
                  </from>
                  <to>
                    <xdr:col>27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361950</xdr:rowOff>
                  </from>
                  <to>
                    <xdr:col>29</xdr:col>
                    <xdr:colOff>47625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447675</xdr:rowOff>
                  </from>
                  <to>
                    <xdr:col>29</xdr:col>
                    <xdr:colOff>47625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457200</xdr:rowOff>
                  </from>
                  <to>
                    <xdr:col>29</xdr:col>
                    <xdr:colOff>47625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457200</xdr:rowOff>
                  </from>
                  <to>
                    <xdr:col>29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29</xdr:col>
                    <xdr:colOff>180975</xdr:colOff>
                    <xdr:row>12</xdr:row>
                    <xdr:rowOff>361950</xdr:rowOff>
                  </from>
                  <to>
                    <xdr:col>31</xdr:col>
                    <xdr:colOff>28575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29</xdr:col>
                    <xdr:colOff>180975</xdr:colOff>
                    <xdr:row>13</xdr:row>
                    <xdr:rowOff>447675</xdr:rowOff>
                  </from>
                  <to>
                    <xdr:col>31</xdr:col>
                    <xdr:colOff>28575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29</xdr:col>
                    <xdr:colOff>180975</xdr:colOff>
                    <xdr:row>14</xdr:row>
                    <xdr:rowOff>457200</xdr:rowOff>
                  </from>
                  <to>
                    <xdr:col>31</xdr:col>
                    <xdr:colOff>28575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29</xdr:col>
                    <xdr:colOff>180975</xdr:colOff>
                    <xdr:row>15</xdr:row>
                    <xdr:rowOff>457200</xdr:rowOff>
                  </from>
                  <to>
                    <xdr:col>31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29</xdr:col>
                    <xdr:colOff>180975</xdr:colOff>
                    <xdr:row>17</xdr:row>
                    <xdr:rowOff>0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31</xdr:col>
                    <xdr:colOff>180975</xdr:colOff>
                    <xdr:row>12</xdr:row>
                    <xdr:rowOff>361950</xdr:rowOff>
                  </from>
                  <to>
                    <xdr:col>32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31</xdr:col>
                    <xdr:colOff>180975</xdr:colOff>
                    <xdr:row>13</xdr:row>
                    <xdr:rowOff>447675</xdr:rowOff>
                  </from>
                  <to>
                    <xdr:col>32</xdr:col>
                    <xdr:colOff>180975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31</xdr:col>
                    <xdr:colOff>180975</xdr:colOff>
                    <xdr:row>14</xdr:row>
                    <xdr:rowOff>457200</xdr:rowOff>
                  </from>
                  <to>
                    <xdr:col>32</xdr:col>
                    <xdr:colOff>180975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31</xdr:col>
                    <xdr:colOff>180975</xdr:colOff>
                    <xdr:row>15</xdr:row>
                    <xdr:rowOff>457200</xdr:rowOff>
                  </from>
                  <to>
                    <xdr:col>32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0</xdr:rowOff>
                  </from>
                  <to>
                    <xdr:col>32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238125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495300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85725</xdr:rowOff>
                  </from>
                  <to>
                    <xdr:col>2</xdr:col>
                    <xdr:colOff>495300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3" name="Check Box 15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238125</xdr:rowOff>
                  </from>
                  <to>
                    <xdr:col>19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4" name="Check Box 156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19050</xdr:rowOff>
                  </from>
                  <to>
                    <xdr:col>19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5" name="Check Box 157">
              <controlPr defaultSize="0" autoFill="0" autoLine="0" autoPict="0">
                <anchor moveWithCells="1">
                  <from>
                    <xdr:col>17</xdr:col>
                    <xdr:colOff>438150</xdr:colOff>
                    <xdr:row>25</xdr:row>
                    <xdr:rowOff>57150</xdr:rowOff>
                  </from>
                  <to>
                    <xdr:col>19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6" name="Check Box 158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257175</xdr:rowOff>
                  </from>
                  <to>
                    <xdr:col>2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247650</xdr:rowOff>
                  </from>
                  <to>
                    <xdr:col>19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19050</xdr:rowOff>
                  </from>
                  <to>
                    <xdr:col>19</xdr:col>
                    <xdr:colOff>323850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257175</xdr:rowOff>
                  </from>
                  <to>
                    <xdr:col>19</xdr:col>
                    <xdr:colOff>323850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247650</xdr:rowOff>
                  </from>
                  <to>
                    <xdr:col>19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9525</xdr:rowOff>
                  </from>
                  <to>
                    <xdr:col>19</xdr:col>
                    <xdr:colOff>323850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3" name="Check Box 170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238125</xdr:rowOff>
                  </from>
                  <to>
                    <xdr:col>19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4" name="Check Box 17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247650</xdr:rowOff>
                  </from>
                  <to>
                    <xdr:col>2</xdr:col>
                    <xdr:colOff>447675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257175</xdr:rowOff>
                  </from>
                  <to>
                    <xdr:col>19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17</xdr:col>
                    <xdr:colOff>438150</xdr:colOff>
                    <xdr:row>47</xdr:row>
                    <xdr:rowOff>9525</xdr:rowOff>
                  </from>
                  <to>
                    <xdr:col>19</xdr:col>
                    <xdr:colOff>323850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17</xdr:col>
                    <xdr:colOff>438150</xdr:colOff>
                    <xdr:row>48</xdr:row>
                    <xdr:rowOff>0</xdr:rowOff>
                  </from>
                  <to>
                    <xdr:col>19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247650</xdr:rowOff>
                  </from>
                  <to>
                    <xdr:col>2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247650</xdr:rowOff>
                  </from>
                  <to>
                    <xdr:col>2</xdr:col>
                    <xdr:colOff>447675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95250</xdr:colOff>
                    <xdr:row>35</xdr:row>
                    <xdr:rowOff>257175</xdr:rowOff>
                  </from>
                  <to>
                    <xdr:col>2</xdr:col>
                    <xdr:colOff>447675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0</xdr:rowOff>
                  </from>
                  <to>
                    <xdr:col>19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247650</xdr:rowOff>
                  </from>
                  <to>
                    <xdr:col>19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3" name="Check Box 191">
              <controlPr defaultSize="0" autoFill="0" autoLine="0" autoPict="0">
                <anchor moveWithCells="1">
                  <from>
                    <xdr:col>17</xdr:col>
                    <xdr:colOff>438150</xdr:colOff>
                    <xdr:row>28</xdr:row>
                    <xdr:rowOff>66675</xdr:rowOff>
                  </from>
                  <to>
                    <xdr:col>19</xdr:col>
                    <xdr:colOff>323850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4" name="Check Box 193">
              <controlPr defaultSize="0" autoFill="0" autoLine="0" autoPict="0">
                <anchor moveWithCells="1">
                  <from>
                    <xdr:col>17</xdr:col>
                    <xdr:colOff>438150</xdr:colOff>
                    <xdr:row>39</xdr:row>
                    <xdr:rowOff>247650</xdr:rowOff>
                  </from>
                  <to>
                    <xdr:col>19</xdr:col>
                    <xdr:colOff>133350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40625" defaultRowHeight="12.75" x14ac:dyDescent="0.2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5703125" style="14" customWidth="1"/>
    <col min="29" max="16384" width="9.140625" style="14"/>
  </cols>
  <sheetData>
    <row r="1" spans="1:27" x14ac:dyDescent="0.2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 x14ac:dyDescent="0.2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0</v>
      </c>
      <c r="F2" s="24" t="b">
        <v>0</v>
      </c>
      <c r="G2" s="24" t="b">
        <v>1</v>
      </c>
      <c r="H2" s="24" t="b">
        <v>1</v>
      </c>
      <c r="I2" s="24" t="b">
        <v>0</v>
      </c>
      <c r="J2" s="24" t="b">
        <v>0</v>
      </c>
      <c r="K2" s="24" t="b">
        <v>0</v>
      </c>
      <c r="L2" s="24" t="b">
        <v>0</v>
      </c>
      <c r="M2" s="24" t="b">
        <v>0</v>
      </c>
      <c r="N2" s="24" t="b">
        <v>0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0</v>
      </c>
      <c r="R2" s="25">
        <f t="shared" si="1"/>
        <v>0</v>
      </c>
      <c r="S2" s="25">
        <f t="shared" si="1"/>
        <v>1</v>
      </c>
      <c r="T2" s="25">
        <f t="shared" si="1"/>
        <v>1</v>
      </c>
      <c r="U2" s="25">
        <f t="shared" si="1"/>
        <v>0</v>
      </c>
      <c r="V2" s="25">
        <f t="shared" si="1"/>
        <v>0</v>
      </c>
      <c r="W2" s="25">
        <f t="shared" si="1"/>
        <v>0</v>
      </c>
      <c r="X2" s="25">
        <f t="shared" si="1"/>
        <v>0</v>
      </c>
      <c r="Y2" s="25">
        <f t="shared" ref="Y2:Z8" si="2">IF(M2=TRUE, 1, 0)</f>
        <v>0</v>
      </c>
      <c r="Z2" s="25">
        <f t="shared" si="2"/>
        <v>0</v>
      </c>
      <c r="AA2" s="26">
        <f t="shared" ref="AA2:AA6" si="3">SUM(O2:Z2)</f>
        <v>4</v>
      </c>
    </row>
    <row r="3" spans="1:27" x14ac:dyDescent="0.2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1</v>
      </c>
      <c r="G3" s="24" t="b">
        <v>1</v>
      </c>
      <c r="H3" s="24" t="b">
        <v>1</v>
      </c>
      <c r="I3" s="24" t="b">
        <v>0</v>
      </c>
      <c r="J3" s="24" t="b">
        <v>0</v>
      </c>
      <c r="K3" s="24" t="b">
        <v>0</v>
      </c>
      <c r="L3" s="24" t="b">
        <v>0</v>
      </c>
      <c r="M3" s="24" t="b">
        <v>0</v>
      </c>
      <c r="N3" s="24" t="b">
        <v>0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1</v>
      </c>
      <c r="S3" s="25">
        <f t="shared" si="4"/>
        <v>1</v>
      </c>
      <c r="T3" s="25">
        <f t="shared" si="4"/>
        <v>1</v>
      </c>
      <c r="U3" s="25">
        <f t="shared" si="4"/>
        <v>0</v>
      </c>
      <c r="V3" s="25">
        <f t="shared" si="4"/>
        <v>0</v>
      </c>
      <c r="W3" s="25">
        <f t="shared" si="4"/>
        <v>0</v>
      </c>
      <c r="X3" s="25">
        <f t="shared" si="4"/>
        <v>0</v>
      </c>
      <c r="Y3" s="25">
        <f t="shared" si="2"/>
        <v>0</v>
      </c>
      <c r="Z3" s="25">
        <f t="shared" si="2"/>
        <v>0</v>
      </c>
      <c r="AA3" s="26">
        <f t="shared" si="3"/>
        <v>6</v>
      </c>
    </row>
    <row r="4" spans="1:27" x14ac:dyDescent="0.2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0</v>
      </c>
      <c r="J4" s="24" t="b">
        <v>0</v>
      </c>
      <c r="K4" s="24" t="b">
        <v>0</v>
      </c>
      <c r="L4" s="24" t="b">
        <v>0</v>
      </c>
      <c r="M4" s="24" t="b">
        <v>0</v>
      </c>
      <c r="N4" s="24" t="b">
        <v>0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2"/>
        <v>0</v>
      </c>
      <c r="Z4" s="25">
        <f t="shared" si="2"/>
        <v>0</v>
      </c>
      <c r="AA4" s="26">
        <f t="shared" si="3"/>
        <v>6</v>
      </c>
    </row>
    <row r="5" spans="1:27" x14ac:dyDescent="0.2">
      <c r="A5" s="35" t="str">
        <f>'Implementation Plan'!B9</f>
        <v>Recalibration/Redirecting Energy</v>
      </c>
      <c r="B5" s="47">
        <v>12</v>
      </c>
      <c r="C5" s="24" t="b">
        <v>0</v>
      </c>
      <c r="D5" s="24" t="b">
        <v>1</v>
      </c>
      <c r="E5" s="24" t="b">
        <v>1</v>
      </c>
      <c r="F5" s="24" t="b">
        <v>0</v>
      </c>
      <c r="G5" s="24" t="b">
        <v>1</v>
      </c>
      <c r="H5" s="24" t="b">
        <v>1</v>
      </c>
      <c r="I5" s="24" t="b">
        <v>0</v>
      </c>
      <c r="J5" s="24" t="b">
        <v>0</v>
      </c>
      <c r="K5" s="24" t="b">
        <v>0</v>
      </c>
      <c r="L5" s="24" t="b">
        <v>0</v>
      </c>
      <c r="M5" s="24" t="b">
        <v>0</v>
      </c>
      <c r="N5" s="24" t="b">
        <v>0</v>
      </c>
      <c r="O5" s="25">
        <f t="shared" si="0"/>
        <v>0</v>
      </c>
      <c r="P5" s="25">
        <f t="shared" si="5"/>
        <v>1</v>
      </c>
      <c r="Q5" s="25">
        <f t="shared" si="5"/>
        <v>1</v>
      </c>
      <c r="R5" s="25">
        <f t="shared" si="5"/>
        <v>0</v>
      </c>
      <c r="S5" s="25">
        <f t="shared" si="5"/>
        <v>1</v>
      </c>
      <c r="T5" s="25">
        <f t="shared" si="5"/>
        <v>1</v>
      </c>
      <c r="U5" s="25">
        <f t="shared" si="5"/>
        <v>0</v>
      </c>
      <c r="V5" s="25">
        <f t="shared" si="5"/>
        <v>0</v>
      </c>
      <c r="W5" s="25">
        <f t="shared" si="5"/>
        <v>0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4</v>
      </c>
    </row>
    <row r="6" spans="1:27" x14ac:dyDescent="0.2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1</v>
      </c>
      <c r="I6" s="24" t="b">
        <v>0</v>
      </c>
      <c r="J6" s="24" t="b">
        <v>0</v>
      </c>
      <c r="K6" s="24" t="b">
        <v>0</v>
      </c>
      <c r="L6" s="24" t="b">
        <v>0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1</v>
      </c>
      <c r="U6" s="25">
        <f t="shared" si="5"/>
        <v>0</v>
      </c>
      <c r="V6" s="25">
        <f t="shared" si="5"/>
        <v>0</v>
      </c>
      <c r="W6" s="25">
        <f t="shared" si="5"/>
        <v>0</v>
      </c>
      <c r="X6" s="25">
        <f t="shared" si="5"/>
        <v>0</v>
      </c>
      <c r="Y6" s="25">
        <f t="shared" si="2"/>
        <v>0</v>
      </c>
      <c r="Z6" s="25">
        <f t="shared" si="2"/>
        <v>0</v>
      </c>
      <c r="AA6" s="26">
        <f t="shared" si="3"/>
        <v>1</v>
      </c>
    </row>
    <row r="7" spans="1:27" x14ac:dyDescent="0.2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0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0</v>
      </c>
      <c r="Y7" s="25">
        <f t="shared" si="2"/>
        <v>0</v>
      </c>
      <c r="Z7" s="25">
        <f t="shared" si="2"/>
        <v>0</v>
      </c>
      <c r="AA7" s="26">
        <f>IF(SUM(O7:Z7)&gt;6,6,SUM(O7:Z7))</f>
        <v>3</v>
      </c>
    </row>
    <row r="8" spans="1:27" ht="13.5" thickBot="1" x14ac:dyDescent="0.25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 x14ac:dyDescent="0.25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24</v>
      </c>
    </row>
    <row r="10" spans="1:27" x14ac:dyDescent="0.2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 x14ac:dyDescent="0.2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 x14ac:dyDescent="0.2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5" x14ac:dyDescent="0.2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1</v>
      </c>
      <c r="I13" s="24" t="b">
        <v>1</v>
      </c>
      <c r="J13" s="24" t="b">
        <v>1</v>
      </c>
      <c r="K13" s="24" t="b">
        <v>1</v>
      </c>
      <c r="L13" s="24" t="b">
        <v>1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6</v>
      </c>
      <c r="T13" s="27"/>
      <c r="U13" s="27"/>
      <c r="V13" s="27"/>
      <c r="W13" s="27"/>
      <c r="X13" s="27"/>
      <c r="Z13" s="28"/>
      <c r="AA13" s="3"/>
    </row>
    <row r="14" spans="1:27" ht="15" x14ac:dyDescent="0.25">
      <c r="A14" s="21" t="str">
        <f>'Implementation Plan'!B15</f>
        <v>Refine IRDA</v>
      </c>
      <c r="B14" s="228">
        <v>20</v>
      </c>
      <c r="C14" s="24" t="b">
        <f t="shared" ref="C14:C17" si="8">IF(S14&gt;0,TRUE)</f>
        <v>0</v>
      </c>
      <c r="D14" s="24">
        <f t="shared" ref="D14:D17" si="9">IF(C14=TRUE, 1, 0)</f>
        <v>0</v>
      </c>
      <c r="E14" s="229">
        <f t="shared" si="7"/>
        <v>0</v>
      </c>
      <c r="F14" s="3"/>
      <c r="G14" s="24" t="b">
        <v>0</v>
      </c>
      <c r="H14" s="24" t="b">
        <v>0</v>
      </c>
      <c r="I14" s="24" t="b">
        <v>0</v>
      </c>
      <c r="J14" s="24" t="b">
        <v>0</v>
      </c>
      <c r="K14" s="24" t="b">
        <v>0</v>
      </c>
      <c r="L14" s="24" t="b">
        <v>0</v>
      </c>
      <c r="M14" s="24" t="b">
        <v>0</v>
      </c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  <c r="S14" s="25">
        <f t="shared" ref="S14:S19" si="10">COUNTIF(G14:R14,TRUE)</f>
        <v>0</v>
      </c>
      <c r="T14" s="27"/>
      <c r="U14" s="27"/>
      <c r="V14" s="27"/>
      <c r="W14" s="27"/>
      <c r="X14" s="27"/>
      <c r="Z14" s="28"/>
      <c r="AA14" s="3"/>
    </row>
    <row r="15" spans="1:27" ht="15" x14ac:dyDescent="0.2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 x14ac:dyDescent="0.2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 x14ac:dyDescent="0.2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 x14ac:dyDescent="0.2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 x14ac:dyDescent="0.3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 x14ac:dyDescent="0.25">
      <c r="A20" s="145"/>
      <c r="B20" s="238">
        <f>SUM(B13:B19)</f>
        <v>100</v>
      </c>
      <c r="C20" s="33"/>
      <c r="D20" s="56" t="s">
        <v>29</v>
      </c>
      <c r="E20" s="239">
        <f>SUM(E13:E19)</f>
        <v>20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 x14ac:dyDescent="0.2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 x14ac:dyDescent="0.2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 x14ac:dyDescent="0.2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 x14ac:dyDescent="0.2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24</v>
      </c>
      <c r="P24" s="14">
        <f>B9</f>
        <v>66</v>
      </c>
      <c r="Q24" s="237">
        <f>O24/P24</f>
        <v>0.36363636363636365</v>
      </c>
    </row>
    <row r="25" spans="1:27" x14ac:dyDescent="0.2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20</v>
      </c>
      <c r="P25" s="247">
        <f>B20</f>
        <v>100</v>
      </c>
      <c r="Q25" s="237">
        <f t="shared" ref="Q25:Q32" si="13">O25/P25</f>
        <v>0.2</v>
      </c>
    </row>
    <row r="26" spans="1:27" x14ac:dyDescent="0.2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 x14ac:dyDescent="0.2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55</v>
      </c>
      <c r="P27" s="14">
        <f>B40</f>
        <v>95</v>
      </c>
      <c r="Q27" s="237">
        <f t="shared" si="13"/>
        <v>0.57894736842105265</v>
      </c>
    </row>
    <row r="28" spans="1:27" x14ac:dyDescent="0.2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3.5" thickBot="1" x14ac:dyDescent="0.25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0</v>
      </c>
      <c r="P29" s="14">
        <f>B59</f>
        <v>125</v>
      </c>
      <c r="Q29" s="237">
        <f t="shared" si="13"/>
        <v>0</v>
      </c>
    </row>
    <row r="30" spans="1:27" ht="13.5" thickBot="1" x14ac:dyDescent="0.25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 x14ac:dyDescent="0.25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0</v>
      </c>
      <c r="P31" s="242">
        <f>B75</f>
        <v>50</v>
      </c>
      <c r="Q31" s="243">
        <f t="shared" si="13"/>
        <v>0</v>
      </c>
    </row>
    <row r="32" spans="1:27" x14ac:dyDescent="0.2">
      <c r="A32" s="21" t="str">
        <f>'Implementation Plan'!U24</f>
        <v>Complete Personal Focus Areas &amp; 2x2. Add to Weekly Focusing. Post Insights</v>
      </c>
      <c r="B32" s="24">
        <v>20</v>
      </c>
      <c r="C32" s="24" t="b">
        <v>1</v>
      </c>
      <c r="D32" s="24">
        <f>IF(C32=TRUE,1,0)</f>
        <v>1</v>
      </c>
      <c r="E32" s="24">
        <f>D32*B32</f>
        <v>20</v>
      </c>
      <c r="F32" s="22"/>
      <c r="G32" s="22"/>
      <c r="M32" s="17"/>
      <c r="N32" s="56" t="s">
        <v>16</v>
      </c>
      <c r="O32" s="17">
        <f>SUM(O24:O31)</f>
        <v>174</v>
      </c>
      <c r="P32" s="14">
        <f>SUM(P24:P31)</f>
        <v>511</v>
      </c>
      <c r="Q32" s="235">
        <f t="shared" si="13"/>
        <v>0.3405088062622309</v>
      </c>
    </row>
    <row r="33" spans="1:14" x14ac:dyDescent="0.2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 x14ac:dyDescent="0.2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0</v>
      </c>
      <c r="D36" s="24">
        <f t="shared" si="16"/>
        <v>0</v>
      </c>
      <c r="E36" s="24">
        <f t="shared" si="17"/>
        <v>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 x14ac:dyDescent="0.25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 x14ac:dyDescent="0.25">
      <c r="A40" s="61"/>
      <c r="B40" s="234">
        <f>SUM(B32:B39)</f>
        <v>95</v>
      </c>
      <c r="C40" s="33"/>
      <c r="D40" s="56" t="s">
        <v>29</v>
      </c>
      <c r="E40" s="50">
        <f>SUM(E32:E39)</f>
        <v>55</v>
      </c>
      <c r="J40" s="23"/>
      <c r="K40" s="23"/>
      <c r="L40" s="23"/>
      <c r="M40" s="23"/>
      <c r="N40" s="23"/>
    </row>
    <row r="41" spans="1:14" x14ac:dyDescent="0.2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 x14ac:dyDescent="0.2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 x14ac:dyDescent="0.2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 x14ac:dyDescent="0.2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 x14ac:dyDescent="0.2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 x14ac:dyDescent="0.2">
      <c r="A46" s="63"/>
      <c r="B46" s="19"/>
      <c r="C46" s="63"/>
      <c r="D46" s="19"/>
      <c r="E46" s="19"/>
    </row>
    <row r="47" spans="1:14" ht="13.5" thickBot="1" x14ac:dyDescent="0.25">
      <c r="A47" s="63"/>
      <c r="B47" s="19"/>
      <c r="C47" s="63"/>
      <c r="D47" s="19"/>
      <c r="E47" s="19"/>
    </row>
    <row r="48" spans="1:14" ht="13.5" thickBot="1" x14ac:dyDescent="0.25">
      <c r="A48" s="61"/>
      <c r="B48" s="234">
        <f>SUM(B42:B47)</f>
        <v>35</v>
      </c>
      <c r="C48" s="33"/>
      <c r="D48" s="56" t="s">
        <v>29</v>
      </c>
      <c r="E48" s="50">
        <f>SUM(E42:E47)</f>
        <v>35</v>
      </c>
    </row>
    <row r="49" spans="1:5" x14ac:dyDescent="0.2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 x14ac:dyDescent="0.2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0</v>
      </c>
      <c r="D50" s="19">
        <f t="shared" ref="D50:D55" si="20">IF(C50=TRUE, 1,0)</f>
        <v>0</v>
      </c>
      <c r="E50" s="19">
        <f t="shared" ref="E50:E55" si="21">D50*B50</f>
        <v>0</v>
      </c>
    </row>
    <row r="51" spans="1:5" x14ac:dyDescent="0.2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 x14ac:dyDescent="0.2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 x14ac:dyDescent="0.2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 x14ac:dyDescent="0.2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 x14ac:dyDescent="0.2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 x14ac:dyDescent="0.2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 x14ac:dyDescent="0.2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 x14ac:dyDescent="0.25">
      <c r="A58" s="31"/>
      <c r="B58" s="32"/>
      <c r="C58" s="19"/>
      <c r="D58" s="19"/>
      <c r="E58" s="19"/>
    </row>
    <row r="59" spans="1:5" ht="13.5" thickBot="1" x14ac:dyDescent="0.25">
      <c r="A59" s="61"/>
      <c r="B59" s="234">
        <f>SUM(B50:B58)</f>
        <v>125</v>
      </c>
      <c r="D59" s="56" t="s">
        <v>29</v>
      </c>
      <c r="E59" s="50">
        <f>SUM(E50:E58)</f>
        <v>0</v>
      </c>
    </row>
    <row r="60" spans="1:5" x14ac:dyDescent="0.2">
      <c r="A60" s="62" t="str">
        <f>'Implementation Plan'!B44 &amp; " " &amp;'Implementation Plan'!B45</f>
        <v>ORGANIZATIONAL FOCUS &amp; ALIGNMENT Concepts:</v>
      </c>
    </row>
    <row r="61" spans="1:5" x14ac:dyDescent="0.2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 x14ac:dyDescent="0.2">
      <c r="A62" s="21"/>
      <c r="B62" s="24"/>
      <c r="C62" s="24"/>
      <c r="D62" s="24"/>
      <c r="E62" s="24"/>
    </row>
    <row r="63" spans="1:5" x14ac:dyDescent="0.2">
      <c r="A63" s="21"/>
      <c r="B63" s="24"/>
      <c r="C63" s="24"/>
      <c r="D63" s="24"/>
      <c r="E63" s="24"/>
    </row>
    <row r="64" spans="1:5" x14ac:dyDescent="0.2">
      <c r="A64" s="21"/>
      <c r="B64" s="24"/>
      <c r="C64" s="24"/>
      <c r="D64" s="24"/>
      <c r="E64" s="24"/>
    </row>
    <row r="65" spans="1:5" ht="13.5" thickBot="1" x14ac:dyDescent="0.25">
      <c r="A65" s="21"/>
      <c r="B65" s="24"/>
      <c r="C65" s="24"/>
      <c r="D65" s="24"/>
      <c r="E65" s="24"/>
    </row>
    <row r="66" spans="1:5" ht="13.5" thickBot="1" x14ac:dyDescent="0.25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 x14ac:dyDescent="0.2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 x14ac:dyDescent="0.2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0</v>
      </c>
      <c r="D68" s="24">
        <f t="shared" ref="D68:D70" si="26">IF(C68=TRUE, 1,0)</f>
        <v>0</v>
      </c>
      <c r="E68" s="24">
        <f t="shared" ref="E68:E70" si="27">D68*B68</f>
        <v>0</v>
      </c>
    </row>
    <row r="69" spans="1:5" x14ac:dyDescent="0.2">
      <c r="A69" s="21" t="str">
        <f>'Implementation Plan'!U48</f>
        <v>Implement low risk Structural Decisions (IRDA) with appropriate leaders</v>
      </c>
      <c r="B69" s="24">
        <v>20</v>
      </c>
      <c r="C69" s="24" t="b">
        <v>0</v>
      </c>
      <c r="D69" s="24">
        <f t="shared" si="26"/>
        <v>0</v>
      </c>
      <c r="E69" s="24">
        <f t="shared" si="27"/>
        <v>0</v>
      </c>
    </row>
    <row r="70" spans="1:5" x14ac:dyDescent="0.2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0</v>
      </c>
      <c r="D70" s="24">
        <f t="shared" si="26"/>
        <v>0</v>
      </c>
      <c r="E70" s="24">
        <f t="shared" si="27"/>
        <v>0</v>
      </c>
    </row>
    <row r="71" spans="1:5" x14ac:dyDescent="0.2">
      <c r="A71" s="21">
        <f>'Implementation Plan'!U50</f>
        <v>0</v>
      </c>
      <c r="B71" s="24"/>
      <c r="C71" s="24"/>
      <c r="D71" s="24"/>
      <c r="E71" s="24"/>
    </row>
    <row r="72" spans="1:5" x14ac:dyDescent="0.2">
      <c r="A72" s="21">
        <f>'Implementation Plan'!U51</f>
        <v>0</v>
      </c>
      <c r="B72" s="24"/>
      <c r="C72" s="24"/>
      <c r="D72" s="24"/>
      <c r="E72" s="24"/>
    </row>
    <row r="73" spans="1:5" x14ac:dyDescent="0.2">
      <c r="A73" s="21"/>
      <c r="B73" s="24"/>
      <c r="C73" s="24"/>
      <c r="D73" s="24"/>
      <c r="E73" s="24"/>
    </row>
    <row r="74" spans="1:5" ht="13.5" thickBot="1" x14ac:dyDescent="0.25">
      <c r="A74" s="21"/>
      <c r="B74" s="24"/>
      <c r="C74" s="24"/>
      <c r="D74" s="24"/>
      <c r="E74" s="24"/>
    </row>
    <row r="75" spans="1:5" ht="13.5" thickBot="1" x14ac:dyDescent="0.25">
      <c r="A75" s="61"/>
      <c r="B75" s="234">
        <f>SUM(B68:B74)</f>
        <v>50</v>
      </c>
      <c r="D75" s="56" t="s">
        <v>29</v>
      </c>
      <c r="E75" s="50">
        <f>SUM(E68:E74)</f>
        <v>0</v>
      </c>
    </row>
    <row r="76" spans="1:5" x14ac:dyDescent="0.2">
      <c r="A76" s="61"/>
    </row>
    <row r="77" spans="1:5" x14ac:dyDescent="0.2">
      <c r="A77" s="61"/>
    </row>
    <row r="78" spans="1:5" x14ac:dyDescent="0.2">
      <c r="A78" s="61"/>
    </row>
    <row r="79" spans="1:5" x14ac:dyDescent="0.2">
      <c r="A79" s="61"/>
    </row>
    <row r="80" spans="1:5" x14ac:dyDescent="0.2">
      <c r="A80" s="61"/>
    </row>
    <row r="81" spans="1:1" x14ac:dyDescent="0.2">
      <c r="A81" s="61"/>
    </row>
    <row r="82" spans="1:1" x14ac:dyDescent="0.2">
      <c r="A82" s="61"/>
    </row>
    <row r="83" spans="1:1" x14ac:dyDescent="0.2">
      <c r="A83" s="61"/>
    </row>
    <row r="84" spans="1:1" x14ac:dyDescent="0.2">
      <c r="A84" s="61"/>
    </row>
    <row r="85" spans="1:1" x14ac:dyDescent="0.2">
      <c r="A85" s="61"/>
    </row>
    <row r="482" spans="3:3" x14ac:dyDescent="0.2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Geremy Smith</cp:lastModifiedBy>
  <cp:lastPrinted>2015-07-08T16:14:44Z</cp:lastPrinted>
  <dcterms:created xsi:type="dcterms:W3CDTF">2010-04-24T06:49:01Z</dcterms:created>
  <dcterms:modified xsi:type="dcterms:W3CDTF">2015-09-04T21:06:51Z</dcterms:modified>
</cp:coreProperties>
</file>